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https://nassau18b-my.sharepoint.com/personal/lindsay_boorman_nassau18b_org/Documents/Desktop/NCACDP Administration/"/>
    </mc:Choice>
  </mc:AlternateContent>
  <xr:revisionPtr revIDLastSave="4" documentId="8_{432AAB01-3FC9-42E9-B1BE-F99B0A3D1DE7}" xr6:coauthVersionLast="47" xr6:coauthVersionMax="47" xr10:uidLastSave="{E4B8929E-5610-457B-876D-8BD0CA6AAB4B}"/>
  <bookViews>
    <workbookView xWindow="-120" yWindow="-120" windowWidth="29040" windowHeight="15720" xr2:uid="{00000000-000D-0000-FFFF-FFFF00000000}"/>
  </bookViews>
  <sheets>
    <sheet name="18B Criminal Court Voucher" sheetId="1" r:id="rId1"/>
    <sheet name="Sheet1" sheetId="2" state="hidden" r:id="rId2"/>
  </sheets>
  <definedNames>
    <definedName name="_xlnm._FilterDatabase" localSheetId="0" hidden="1">'18B Criminal Court Voucher'!$A$1:$M$52</definedName>
    <definedName name="Assigning_Judge">'18B Criminal Court Voucher'!$H$5</definedName>
    <definedName name="Blank_Cell">'18B Criminal Court Voucher'!$O$4</definedName>
    <definedName name="Case_Synopsis">'18B Criminal Court Voucher'!$D$6</definedName>
    <definedName name="Charge">'18B Criminal Court Voucher'!#REF!</definedName>
    <definedName name="Client_Name">'18B Criminal Court Voucher'!$D$5</definedName>
    <definedName name="Counsel_Name">'18B Criminal Court Voucher'!$D$3</definedName>
    <definedName name="Court">'18B Criminal Court Voucher'!$J$5</definedName>
    <definedName name="Date_Assigned">'18B Criminal Court Voucher'!$K$3</definedName>
    <definedName name="Disposition">'18B Criminal Court Voucher'!$K$10</definedName>
    <definedName name="Docket">'18B Criminal Court Voucher'!$L$5</definedName>
    <definedName name="High_Charge" localSheetId="0">'18B Criminal Court Voucher'!#REF!</definedName>
    <definedName name="High_Charge">'18B Criminal Court Voucher'!#REF!</definedName>
    <definedName name="List">'18B Criminal Court Voucher'!$O$4:$O$5</definedName>
    <definedName name="Lists">Sheet1!$A$1:$A$3</definedName>
    <definedName name="Payee_Telephone">'18B Criminal Court Voucher'!$I$3</definedName>
    <definedName name="Sentencing_Judge">'18B Criminal Court Voucher'!$K$11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5" i="1" l="1"/>
  <c r="B36" i="1"/>
  <c r="B37" i="1"/>
  <c r="B38" i="1"/>
  <c r="A35" i="1"/>
  <c r="A37" i="1"/>
  <c r="B33" i="1" l="1"/>
  <c r="A36" i="1"/>
  <c r="A38" i="1"/>
  <c r="G39" i="1" l="1"/>
  <c r="D39" i="1" l="1"/>
  <c r="F39" i="1"/>
  <c r="J39" i="1" l="1"/>
  <c r="M39" i="1" s="1"/>
  <c r="M52" i="1" s="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B15" i="1"/>
  <c r="B16" i="1"/>
  <c r="B17" i="1"/>
  <c r="B18" i="1"/>
  <c r="B19" i="1"/>
  <c r="B20" i="1"/>
  <c r="B21" i="1"/>
  <c r="B22" i="1"/>
  <c r="B23" i="1"/>
  <c r="B24" i="1"/>
  <c r="B25" i="1"/>
  <c r="B26" i="1"/>
  <c r="B27" i="1"/>
  <c r="B28" i="1"/>
  <c r="B29" i="1"/>
  <c r="B30" i="1"/>
  <c r="B31" i="1"/>
  <c r="B32" i="1"/>
  <c r="B34" i="1"/>
  <c r="B39" i="1"/>
  <c r="B40" i="1"/>
  <c r="B41" i="1"/>
  <c r="B42" i="1"/>
  <c r="B14" i="1"/>
  <c r="A67" i="1"/>
  <c r="A39" i="1"/>
  <c r="A40" i="1"/>
  <c r="A41" i="1"/>
  <c r="A42" i="1"/>
  <c r="A24" i="1"/>
  <c r="A25" i="1"/>
  <c r="A26" i="1"/>
  <c r="A27" i="1"/>
  <c r="A28" i="1"/>
  <c r="A29" i="1"/>
  <c r="A30" i="1"/>
  <c r="A31" i="1"/>
  <c r="A32" i="1"/>
  <c r="A33" i="1"/>
  <c r="A34" i="1"/>
  <c r="A15" i="1"/>
  <c r="A16" i="1"/>
  <c r="A17" i="1"/>
  <c r="A18" i="1"/>
  <c r="A19" i="1"/>
  <c r="A20" i="1"/>
  <c r="A21" i="1"/>
  <c r="A22" i="1"/>
  <c r="A23" i="1"/>
  <c r="A14" i="1"/>
  <c r="L45" i="1" l="1"/>
  <c r="H52" i="1" s="1"/>
  <c r="L46" i="1"/>
  <c r="J52" i="1" s="1"/>
  <c r="L43" i="1"/>
  <c r="D52" i="1" s="1"/>
  <c r="L44" i="1"/>
  <c r="F52" i="1" s="1"/>
  <c r="L42" i="1"/>
  <c r="H55" i="1" s="1"/>
</calcChain>
</file>

<file path=xl/sharedStrings.xml><?xml version="1.0" encoding="utf-8"?>
<sst xmlns="http://schemas.openxmlformats.org/spreadsheetml/2006/main" count="72" uniqueCount="53">
  <si>
    <t>Date Assigned</t>
  </si>
  <si>
    <t>Assigning Judge</t>
  </si>
  <si>
    <t>Court</t>
  </si>
  <si>
    <t>Docket</t>
  </si>
  <si>
    <t>Date</t>
  </si>
  <si>
    <t>Judge</t>
  </si>
  <si>
    <t>Activity</t>
  </si>
  <si>
    <t>DO NOT WRITE BELOW THIS LINE            Assigned Counsel Sign Above</t>
  </si>
  <si>
    <t>ALLOWANCE:</t>
  </si>
  <si>
    <t>TOTAL</t>
  </si>
  <si>
    <t>APPROVED FOR TRANSMITTAL ONLY</t>
  </si>
  <si>
    <t>Administrator</t>
  </si>
  <si>
    <t>V. Summary Of In Court Time/Out of Court Time/Disbursements/Less Monies Received</t>
  </si>
  <si>
    <t>Signature</t>
  </si>
  <si>
    <t>Client Name</t>
  </si>
  <si>
    <t>Case Synopsis</t>
  </si>
  <si>
    <t>Payee Telephone</t>
  </si>
  <si>
    <t>Sentence</t>
  </si>
  <si>
    <t>Sentencing Judge</t>
  </si>
  <si>
    <t>Payee Info</t>
  </si>
  <si>
    <t>Assigned Counsel Name</t>
  </si>
  <si>
    <t>Case Info</t>
  </si>
  <si>
    <t># Hours</t>
  </si>
  <si>
    <t>Felony</t>
  </si>
  <si>
    <t>Misd.</t>
  </si>
  <si>
    <t>I hereby affirm under penalty of perjury that the information on this voucher is correct, that payment has not been received and, except as noted in item IV above, that no payment or promise of payment has been requested or accepted for representing the above client.</t>
  </si>
  <si>
    <t>IV. Total Monies Received Directly from Client</t>
  </si>
  <si>
    <t>Charge Type &amp; Rate        (Put X in appropriate box)</t>
  </si>
  <si>
    <t>High Charge</t>
  </si>
  <si>
    <t>Dispo (Plea/Trial/Dism)</t>
  </si>
  <si>
    <t>Addendum - Invoice # ZZ</t>
  </si>
  <si>
    <t>VOUCHER - ASSIGNED COUNSEL DEFENDER PLAN, INC - CRIMINAL</t>
  </si>
  <si>
    <t>Total p.1</t>
  </si>
  <si>
    <t>Total p.2</t>
  </si>
  <si>
    <t>Total Value:</t>
  </si>
  <si>
    <t>X</t>
  </si>
  <si>
    <t xml:space="preserve"> </t>
  </si>
  <si>
    <t>UPON AFFIRMATION OF ATTORNEY APPROVED:</t>
  </si>
  <si>
    <r>
      <t>Time</t>
    </r>
    <r>
      <rPr>
        <sz val="14"/>
        <color indexed="8"/>
        <rFont val="Times New Roman"/>
        <family val="1"/>
      </rPr>
      <t xml:space="preserve"> (use hours format "4.50")</t>
    </r>
  </si>
  <si>
    <t>Total Hours</t>
  </si>
  <si>
    <t>III. Total Disbursements Advanced (Attach rider Describing Same with Paid Receipt)</t>
  </si>
  <si>
    <t>Incentive</t>
  </si>
  <si>
    <t>VI.</t>
  </si>
  <si>
    <t>VII.</t>
  </si>
  <si>
    <t>VIII.</t>
  </si>
  <si>
    <t>IX.</t>
  </si>
  <si>
    <r>
      <t>Attorney Time</t>
    </r>
    <r>
      <rPr>
        <sz val="12"/>
        <color indexed="8"/>
        <rFont val="Times New Roman"/>
        <family val="1"/>
      </rPr>
      <t xml:space="preserve">              (use hours format "4.50")</t>
    </r>
  </si>
  <si>
    <t>Enchanced</t>
  </si>
  <si>
    <t>VII. Sub-Total Amount of Voucher from Year 2022</t>
  </si>
  <si>
    <t>VIII. Sub-Total Amount of Voucher from Year 2023</t>
  </si>
  <si>
    <t>IX. Sub-Total Amount of Voucher from Year 2024</t>
  </si>
  <si>
    <t>VI. Sub-Total Amount of Voucher from Year 2021</t>
  </si>
  <si>
    <t xml:space="preserve">v.12.11.2023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</si>
</sst>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00"/>
    <numFmt numFmtId="165" formatCode="mm/dd/yy;@"/>
  </numFmts>
  <fonts count="23" x14ac:knownFonts="1">
    <font>
      <sz val="11"/>
      <color theme="1"/>
      <name val="Calibri"/>
      <family val="2"/>
      <scheme val="minor"/>
    </font>
    <font>
      <sz val="8"/>
      <name val="Calibri"/>
      <family val="2"/>
    </font>
    <font>
      <b/>
      <sz val="16"/>
      <color indexed="8"/>
      <name val="Times New Roman"/>
      <family val="1"/>
    </font>
    <font>
      <sz val="11"/>
      <color indexed="8"/>
      <name val="Times New Roman"/>
      <family val="1"/>
    </font>
    <font>
      <b/>
      <sz val="11"/>
      <color indexed="8"/>
      <name val="Times New Roman"/>
      <family val="1"/>
    </font>
    <font>
      <b/>
      <u/>
      <sz val="11"/>
      <color indexed="8"/>
      <name val="Times New Roman"/>
      <family val="1"/>
    </font>
    <font>
      <sz val="12"/>
      <color indexed="8"/>
      <name val="Times New Roman"/>
      <family val="1"/>
    </font>
    <font>
      <b/>
      <sz val="12"/>
      <color indexed="8"/>
      <name val="Times New Roman"/>
      <family val="1"/>
    </font>
    <font>
      <sz val="14"/>
      <color indexed="8"/>
      <name val="Times New Roman"/>
      <family val="1"/>
    </font>
    <font>
      <sz val="16"/>
      <color indexed="8"/>
      <name val="Times New Roman"/>
      <family val="1"/>
    </font>
    <font>
      <b/>
      <sz val="24"/>
      <color indexed="8"/>
      <name val="Times New Roman"/>
      <family val="1"/>
    </font>
    <font>
      <b/>
      <sz val="14"/>
      <color indexed="8"/>
      <name val="Times New Roman"/>
      <family val="1"/>
    </font>
    <font>
      <sz val="11"/>
      <color indexed="8"/>
      <name val="Times New Roman"/>
      <family val="1"/>
    </font>
    <font>
      <b/>
      <sz val="11"/>
      <color indexed="8"/>
      <name val="Times New Roman"/>
      <family val="1"/>
    </font>
    <font>
      <sz val="12"/>
      <color indexed="8"/>
      <name val="Times New Roman"/>
      <family val="1"/>
    </font>
    <font>
      <sz val="12"/>
      <color indexed="8"/>
      <name val="Times New Roman"/>
      <family val="1"/>
    </font>
    <font>
      <sz val="16"/>
      <color indexed="8"/>
      <name val="Times New Roman"/>
      <family val="1"/>
    </font>
    <font>
      <b/>
      <sz val="24"/>
      <color indexed="8"/>
      <name val="Times New Roman"/>
      <family val="1"/>
    </font>
    <font>
      <b/>
      <sz val="12"/>
      <color indexed="8"/>
      <name val="Times New Roman"/>
      <family val="1"/>
    </font>
    <font>
      <sz val="10"/>
      <color indexed="8"/>
      <name val="Times New Roman"/>
      <family val="1"/>
    </font>
    <font>
      <b/>
      <sz val="18"/>
      <color indexed="8"/>
      <name val="Times New Roman"/>
      <family val="1"/>
    </font>
    <font>
      <i/>
      <sz val="11"/>
      <color indexed="8"/>
      <name val="Times New Roman"/>
      <family val="1"/>
    </font>
    <font>
      <sz val="11"/>
      <color rgb="FF000000"/>
      <name val="Times New Roman"/>
      <family val="1"/>
    </font>
  </fonts>
  <fills count="5">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0" tint="-0.249977111117893"/>
        <bgColor indexed="64"/>
      </patternFill>
    </fill>
  </fills>
  <borders count="5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right/>
      <top style="medium">
        <color indexed="64"/>
      </top>
      <bottom style="thick">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8"/>
      </right>
      <top style="thin">
        <color indexed="64"/>
      </top>
      <bottom/>
      <diagonal/>
    </border>
    <border>
      <left/>
      <right style="thin">
        <color indexed="8"/>
      </right>
      <top/>
      <bottom style="thin">
        <color indexed="64"/>
      </bottom>
      <diagonal/>
    </border>
    <border>
      <left/>
      <right style="thin">
        <color indexed="64"/>
      </right>
      <top style="thin">
        <color indexed="64"/>
      </top>
      <bottom/>
      <diagonal/>
    </border>
    <border>
      <left style="thin">
        <color indexed="8"/>
      </left>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medium">
        <color indexed="64"/>
      </right>
      <top style="thick">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186">
    <xf numFmtId="0" fontId="0" fillId="0" borderId="0" xfId="0"/>
    <xf numFmtId="0" fontId="4" fillId="0" borderId="0" xfId="0" applyFont="1" applyAlignment="1">
      <alignment horizontal="center"/>
    </xf>
    <xf numFmtId="0" fontId="12" fillId="0" borderId="0" xfId="0" applyFont="1"/>
    <xf numFmtId="0" fontId="3" fillId="0" borderId="0" xfId="0" applyFont="1" applyAlignment="1">
      <alignment vertical="center"/>
    </xf>
    <xf numFmtId="0" fontId="4" fillId="0" borderId="0" xfId="0" applyFont="1" applyAlignment="1">
      <alignment vertical="center"/>
    </xf>
    <xf numFmtId="0" fontId="12" fillId="0" borderId="0" xfId="0" applyFont="1" applyAlignment="1">
      <alignment vertical="center"/>
    </xf>
    <xf numFmtId="0" fontId="9" fillId="0" borderId="2" xfId="0" applyFont="1" applyBorder="1" applyAlignment="1">
      <alignment horizontal="center"/>
    </xf>
    <xf numFmtId="164" fontId="12" fillId="0" borderId="0" xfId="0" applyNumberFormat="1" applyFont="1"/>
    <xf numFmtId="0" fontId="4" fillId="0" borderId="0" xfId="0" applyFont="1" applyAlignment="1">
      <alignment horizontal="right"/>
    </xf>
    <xf numFmtId="0" fontId="9" fillId="0" borderId="1" xfId="0" applyFont="1" applyBorder="1" applyAlignment="1">
      <alignment horizontal="center" vertical="center"/>
    </xf>
    <xf numFmtId="0" fontId="6" fillId="2" borderId="5" xfId="0" applyFont="1" applyFill="1" applyBorder="1" applyAlignment="1">
      <alignment horizontal="center"/>
    </xf>
    <xf numFmtId="0" fontId="14" fillId="2" borderId="7" xfId="0" applyFont="1" applyFill="1" applyBorder="1" applyAlignment="1">
      <alignment horizontal="center" vertical="center" wrapText="1"/>
    </xf>
    <xf numFmtId="6" fontId="14" fillId="2" borderId="8" xfId="0" applyNumberFormat="1" applyFont="1" applyFill="1" applyBorder="1" applyAlignment="1">
      <alignment horizontal="center" vertical="center" wrapText="1"/>
    </xf>
    <xf numFmtId="6" fontId="14" fillId="2" borderId="9" xfId="0" applyNumberFormat="1" applyFont="1" applyFill="1" applyBorder="1" applyAlignment="1">
      <alignment horizontal="center" vertical="center" wrapText="1"/>
    </xf>
    <xf numFmtId="0" fontId="13" fillId="0" borderId="0" xfId="0" applyFont="1" applyAlignment="1">
      <alignment horizontal="center"/>
    </xf>
    <xf numFmtId="0" fontId="15" fillId="0" borderId="0" xfId="0" applyFont="1" applyAlignment="1">
      <alignment horizontal="left" shrinkToFit="1"/>
    </xf>
    <xf numFmtId="0" fontId="6" fillId="2" borderId="10" xfId="0" applyFont="1" applyFill="1" applyBorder="1"/>
    <xf numFmtId="0" fontId="9" fillId="0" borderId="11" xfId="0" applyFont="1" applyBorder="1"/>
    <xf numFmtId="0" fontId="5" fillId="2" borderId="3" xfId="0" applyFont="1" applyFill="1" applyBorder="1"/>
    <xf numFmtId="0" fontId="5" fillId="2" borderId="2" xfId="0" applyFont="1" applyFill="1" applyBorder="1"/>
    <xf numFmtId="0" fontId="12" fillId="0" borderId="12" xfId="0" applyFont="1" applyBorder="1" applyAlignment="1">
      <alignment vertical="center"/>
    </xf>
    <xf numFmtId="0" fontId="16" fillId="0" borderId="0" xfId="0" applyFont="1"/>
    <xf numFmtId="0" fontId="12" fillId="3" borderId="0" xfId="0" applyFont="1" applyFill="1"/>
    <xf numFmtId="0" fontId="2" fillId="0" borderId="13" xfId="0" applyFont="1" applyBorder="1" applyAlignment="1">
      <alignment vertical="center"/>
    </xf>
    <xf numFmtId="0" fontId="2" fillId="0" borderId="14" xfId="0" applyFont="1" applyBorder="1" applyAlignment="1">
      <alignment vertical="center"/>
    </xf>
    <xf numFmtId="0" fontId="12" fillId="3" borderId="15" xfId="0" applyFont="1" applyFill="1" applyBorder="1" applyAlignment="1">
      <alignment vertical="center"/>
    </xf>
    <xf numFmtId="0" fontId="12" fillId="3" borderId="0" xfId="0" applyFont="1" applyFill="1" applyAlignment="1">
      <alignment vertical="center"/>
    </xf>
    <xf numFmtId="0" fontId="12" fillId="3" borderId="16" xfId="0" applyFont="1" applyFill="1" applyBorder="1" applyAlignment="1">
      <alignment vertical="center"/>
    </xf>
    <xf numFmtId="0" fontId="15" fillId="0" borderId="0" xfId="0" applyFont="1"/>
    <xf numFmtId="0" fontId="4" fillId="0" borderId="0" xfId="0" applyFont="1" applyAlignment="1">
      <alignment horizontal="left"/>
    </xf>
    <xf numFmtId="0" fontId="13" fillId="0" borderId="0" xfId="0" applyFont="1"/>
    <xf numFmtId="2" fontId="19" fillId="0" borderId="3" xfId="0" applyNumberFormat="1" applyFont="1" applyBorder="1" applyAlignment="1" applyProtection="1">
      <alignment horizontal="center" vertical="center"/>
      <protection locked="0"/>
    </xf>
    <xf numFmtId="165" fontId="19" fillId="0" borderId="8" xfId="0" applyNumberFormat="1" applyFont="1" applyBorder="1" applyAlignment="1" applyProtection="1">
      <alignment horizontal="center" vertical="center"/>
      <protection locked="0"/>
    </xf>
    <xf numFmtId="165" fontId="19" fillId="0" borderId="2" xfId="0" applyNumberFormat="1" applyFont="1" applyBorder="1" applyAlignment="1" applyProtection="1">
      <alignment horizontal="center" vertical="center"/>
      <protection locked="0"/>
    </xf>
    <xf numFmtId="165" fontId="19" fillId="0" borderId="3" xfId="0" applyNumberFormat="1" applyFont="1" applyBorder="1" applyAlignment="1" applyProtection="1">
      <alignment horizontal="center" vertical="center"/>
      <protection locked="0"/>
    </xf>
    <xf numFmtId="2" fontId="19" fillId="0" borderId="10" xfId="0" applyNumberFormat="1" applyFont="1" applyBorder="1" applyAlignment="1" applyProtection="1">
      <alignment horizontal="center" vertical="center"/>
      <protection locked="0"/>
    </xf>
    <xf numFmtId="165" fontId="19" fillId="0" borderId="10" xfId="0" applyNumberFormat="1" applyFont="1" applyBorder="1" applyAlignment="1" applyProtection="1">
      <alignment horizontal="center" vertical="center"/>
      <protection locked="0"/>
    </xf>
    <xf numFmtId="2" fontId="3" fillId="0" borderId="19" xfId="0" applyNumberFormat="1" applyFont="1" applyBorder="1" applyAlignment="1">
      <alignment horizontal="center"/>
    </xf>
    <xf numFmtId="0" fontId="21" fillId="0" borderId="20" xfId="0" applyFont="1" applyBorder="1" applyAlignment="1">
      <alignment horizontal="right"/>
    </xf>
    <xf numFmtId="2" fontId="21" fillId="0" borderId="21" xfId="0" applyNumberFormat="1" applyFont="1" applyBorder="1" applyAlignment="1">
      <alignment horizontal="center"/>
    </xf>
    <xf numFmtId="2" fontId="21" fillId="0" borderId="19" xfId="0" applyNumberFormat="1" applyFont="1" applyBorder="1" applyAlignment="1">
      <alignment horizontal="center"/>
    </xf>
    <xf numFmtId="0" fontId="11" fillId="0" borderId="15" xfId="0" applyFont="1" applyBorder="1"/>
    <xf numFmtId="0" fontId="11" fillId="0" borderId="0" xfId="0" applyFont="1"/>
    <xf numFmtId="0" fontId="11" fillId="3" borderId="0" xfId="0" applyFont="1" applyFill="1"/>
    <xf numFmtId="0" fontId="11" fillId="3" borderId="16" xfId="0" applyFont="1" applyFill="1" applyBorder="1"/>
    <xf numFmtId="0" fontId="9" fillId="0" borderId="22" xfId="0" applyFont="1" applyBorder="1" applyAlignment="1">
      <alignment horizontal="center"/>
    </xf>
    <xf numFmtId="0" fontId="9" fillId="0" borderId="23" xfId="0" applyFont="1" applyBorder="1" applyAlignment="1">
      <alignment horizontal="center"/>
    </xf>
    <xf numFmtId="0" fontId="9" fillId="0" borderId="24" xfId="0" applyFont="1" applyBorder="1"/>
    <xf numFmtId="165" fontId="19" fillId="0" borderId="6" xfId="0" applyNumberFormat="1" applyFont="1" applyBorder="1" applyAlignment="1" applyProtection="1">
      <alignment horizontal="center" vertical="center"/>
      <protection locked="0"/>
    </xf>
    <xf numFmtId="2" fontId="19" fillId="0" borderId="7" xfId="0" applyNumberFormat="1" applyFont="1" applyBorder="1" applyAlignment="1" applyProtection="1">
      <alignment horizontal="center" vertical="center"/>
      <protection locked="0"/>
    </xf>
    <xf numFmtId="0" fontId="8" fillId="3" borderId="21" xfId="0" applyFont="1" applyFill="1" applyBorder="1"/>
    <xf numFmtId="20" fontId="21" fillId="0" borderId="21" xfId="0" applyNumberFormat="1" applyFont="1" applyBorder="1" applyAlignment="1">
      <alignment horizontal="right"/>
    </xf>
    <xf numFmtId="164" fontId="4" fillId="0" borderId="19" xfId="0" applyNumberFormat="1" applyFont="1" applyBorder="1" applyAlignment="1">
      <alignment horizontal="center"/>
    </xf>
    <xf numFmtId="14" fontId="22" fillId="0" borderId="0" xfId="0" applyNumberFormat="1" applyFont="1" applyAlignment="1">
      <alignment horizontal="center" vertical="center"/>
    </xf>
    <xf numFmtId="0" fontId="3" fillId="0" borderId="0" xfId="0" applyFont="1"/>
    <xf numFmtId="2" fontId="12" fillId="0" borderId="0" xfId="0" applyNumberFormat="1" applyFont="1"/>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9" fillId="0" borderId="3" xfId="0" applyFont="1" applyBorder="1" applyAlignment="1">
      <alignment horizontal="center"/>
    </xf>
    <xf numFmtId="0" fontId="12" fillId="0" borderId="3" xfId="0" applyFont="1" applyBorder="1" applyAlignment="1" applyProtection="1">
      <alignment horizontal="center" vertical="center"/>
      <protection locked="0"/>
    </xf>
    <xf numFmtId="0" fontId="9" fillId="0" borderId="0" xfId="0" applyFont="1"/>
    <xf numFmtId="0" fontId="5" fillId="2" borderId="26" xfId="0" applyFont="1" applyFill="1" applyBorder="1"/>
    <xf numFmtId="0" fontId="12" fillId="0" borderId="26" xfId="0" applyFont="1" applyBorder="1" applyAlignment="1" applyProtection="1">
      <alignment horizontal="left" vertical="center"/>
      <protection locked="0"/>
    </xf>
    <xf numFmtId="0" fontId="12" fillId="0" borderId="46" xfId="0" applyFont="1" applyBorder="1" applyAlignment="1" applyProtection="1">
      <alignment horizontal="left" vertical="center"/>
      <protection locked="0"/>
    </xf>
    <xf numFmtId="0" fontId="3" fillId="0" borderId="9"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20" xfId="0" applyFont="1" applyBorder="1" applyAlignment="1">
      <alignment horizontal="right"/>
    </xf>
    <xf numFmtId="14" fontId="4" fillId="0" borderId="21" xfId="0" applyNumberFormat="1" applyFont="1" applyBorder="1" applyAlignment="1">
      <alignment horizontal="right"/>
    </xf>
    <xf numFmtId="0" fontId="6" fillId="0" borderId="15" xfId="0" applyFont="1" applyBorder="1" applyAlignment="1">
      <alignment horizontal="left"/>
    </xf>
    <xf numFmtId="0" fontId="6" fillId="0" borderId="0" xfId="0" applyFont="1" applyAlignment="1">
      <alignment horizontal="left"/>
    </xf>
    <xf numFmtId="0" fontId="6" fillId="0" borderId="16" xfId="0" applyFont="1" applyBorder="1" applyAlignment="1">
      <alignment horizontal="left"/>
    </xf>
    <xf numFmtId="164" fontId="15" fillId="0" borderId="20" xfId="0" applyNumberFormat="1" applyFont="1" applyBorder="1" applyAlignment="1" applyProtection="1">
      <alignment horizontal="center"/>
      <protection locked="0"/>
    </xf>
    <xf numFmtId="164" fontId="15" fillId="0" borderId="19" xfId="0" applyNumberFormat="1" applyFont="1" applyBorder="1" applyAlignment="1" applyProtection="1">
      <alignment horizontal="center"/>
      <protection locked="0"/>
    </xf>
    <xf numFmtId="0" fontId="6" fillId="0" borderId="0" xfId="0" applyFont="1"/>
    <xf numFmtId="0" fontId="6" fillId="0" borderId="18" xfId="0" applyFont="1" applyBorder="1" applyAlignment="1">
      <alignment horizontal="left"/>
    </xf>
    <xf numFmtId="0" fontId="6" fillId="0" borderId="29" xfId="0" applyFont="1" applyBorder="1" applyAlignment="1">
      <alignment horizontal="left"/>
    </xf>
    <xf numFmtId="0" fontId="6" fillId="0" borderId="30" xfId="0" applyFont="1" applyBorder="1" applyAlignment="1">
      <alignment horizontal="left"/>
    </xf>
    <xf numFmtId="14" fontId="4" fillId="0" borderId="20" xfId="0" applyNumberFormat="1" applyFont="1" applyBorder="1" applyAlignment="1">
      <alignment horizontal="center"/>
    </xf>
    <xf numFmtId="164" fontId="4" fillId="0" borderId="0" xfId="0" applyNumberFormat="1" applyFont="1" applyAlignment="1">
      <alignment horizontal="right"/>
    </xf>
    <xf numFmtId="164" fontId="4" fillId="0" borderId="3" xfId="0" applyNumberFormat="1" applyFont="1" applyBorder="1" applyAlignment="1">
      <alignment horizontal="left"/>
    </xf>
    <xf numFmtId="164" fontId="4" fillId="0" borderId="53" xfId="0" applyNumberFormat="1" applyFont="1" applyBorder="1" applyAlignment="1">
      <alignment horizontal="right"/>
    </xf>
    <xf numFmtId="0" fontId="12" fillId="0" borderId="11" xfId="0" applyFont="1" applyBorder="1"/>
    <xf numFmtId="0" fontId="4" fillId="0" borderId="11" xfId="0" applyFont="1" applyBorder="1" applyAlignment="1">
      <alignment horizontal="left"/>
    </xf>
    <xf numFmtId="0" fontId="13" fillId="0" borderId="11" xfId="0" applyFont="1" applyBorder="1"/>
    <xf numFmtId="0" fontId="4" fillId="0" borderId="11" xfId="0" applyFont="1" applyBorder="1" applyAlignment="1">
      <alignment horizontal="center"/>
    </xf>
    <xf numFmtId="0" fontId="12" fillId="0" borderId="46" xfId="0" applyFont="1" applyBorder="1"/>
    <xf numFmtId="49" fontId="14" fillId="0" borderId="54" xfId="0" applyNumberFormat="1" applyFont="1" applyBorder="1" applyAlignment="1" applyProtection="1">
      <alignment vertical="center" wrapText="1"/>
      <protection locked="0"/>
    </xf>
    <xf numFmtId="49" fontId="14" fillId="0" borderId="45" xfId="0" applyNumberFormat="1" applyFont="1" applyBorder="1" applyAlignment="1" applyProtection="1">
      <alignment vertical="center" wrapText="1"/>
      <protection locked="0"/>
    </xf>
    <xf numFmtId="6" fontId="6" fillId="4" borderId="9" xfId="0" applyNumberFormat="1" applyFont="1" applyFill="1" applyBorder="1" applyAlignment="1">
      <alignment horizontal="center"/>
    </xf>
    <xf numFmtId="0" fontId="6" fillId="4" borderId="7" xfId="0" applyFont="1" applyFill="1" applyBorder="1" applyAlignment="1">
      <alignment horizontal="center"/>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12" fillId="0" borderId="56" xfId="0" applyFont="1" applyBorder="1"/>
    <xf numFmtId="0" fontId="3" fillId="0" borderId="57" xfId="0" applyFont="1" applyBorder="1" applyAlignment="1" applyProtection="1">
      <alignment horizontal="center" vertical="center"/>
      <protection locked="0"/>
    </xf>
    <xf numFmtId="0" fontId="3" fillId="0" borderId="26" xfId="0" applyFont="1" applyBorder="1" applyAlignment="1" applyProtection="1">
      <alignment horizontal="left" vertical="center"/>
      <protection locked="0"/>
    </xf>
    <xf numFmtId="0" fontId="3" fillId="0" borderId="46" xfId="0" applyFont="1" applyBorder="1" applyAlignment="1" applyProtection="1">
      <alignment horizontal="left" vertical="center"/>
      <protection locked="0"/>
    </xf>
    <xf numFmtId="0" fontId="12" fillId="0" borderId="26" xfId="0" applyFont="1" applyBorder="1" applyAlignment="1" applyProtection="1">
      <alignment horizontal="left" vertical="center"/>
      <protection locked="0"/>
    </xf>
    <xf numFmtId="0" fontId="12" fillId="0" borderId="27" xfId="0" applyFont="1" applyBorder="1" applyAlignment="1" applyProtection="1">
      <alignment horizontal="left" vertical="center"/>
      <protection locked="0"/>
    </xf>
    <xf numFmtId="0" fontId="12" fillId="0" borderId="46" xfId="0" applyFont="1" applyBorder="1" applyAlignment="1" applyProtection="1">
      <alignment horizontal="left" vertical="center"/>
      <protection locked="0"/>
    </xf>
    <xf numFmtId="164" fontId="15" fillId="0" borderId="44" xfId="0" applyNumberFormat="1" applyFont="1" applyBorder="1" applyAlignment="1">
      <alignment horizontal="center"/>
    </xf>
    <xf numFmtId="164" fontId="15" fillId="0" borderId="25" xfId="0" applyNumberFormat="1" applyFont="1" applyBorder="1" applyAlignment="1">
      <alignment horizontal="center"/>
    </xf>
    <xf numFmtId="0" fontId="9" fillId="0" borderId="47" xfId="0" applyFont="1" applyBorder="1" applyAlignment="1">
      <alignment horizontal="left"/>
    </xf>
    <xf numFmtId="0" fontId="9" fillId="0" borderId="48" xfId="0" applyFont="1" applyBorder="1" applyAlignment="1">
      <alignment horizontal="left"/>
    </xf>
    <xf numFmtId="0" fontId="3" fillId="0" borderId="49" xfId="0" applyFont="1" applyBorder="1" applyAlignment="1" applyProtection="1">
      <alignment vertical="center"/>
      <protection locked="0"/>
    </xf>
    <xf numFmtId="0" fontId="3" fillId="0" borderId="50"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19" fillId="0" borderId="29" xfId="0" applyFont="1" applyBorder="1" applyAlignment="1">
      <alignment horizontal="center" wrapText="1" shrinkToFit="1"/>
    </xf>
    <xf numFmtId="0" fontId="19" fillId="0" borderId="12" xfId="0" applyFont="1" applyBorder="1" applyAlignment="1">
      <alignment horizontal="center" wrapText="1" shrinkToFit="1"/>
    </xf>
    <xf numFmtId="0" fontId="3" fillId="0" borderId="26"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9" fillId="0" borderId="26" xfId="0" applyFont="1" applyBorder="1" applyAlignment="1">
      <alignment horizontal="left"/>
    </xf>
    <xf numFmtId="0" fontId="9" fillId="0" borderId="27" xfId="0" applyFont="1" applyBorder="1" applyAlignment="1">
      <alignment horizontal="left"/>
    </xf>
    <xf numFmtId="0" fontId="5" fillId="2" borderId="4" xfId="0" applyFont="1" applyFill="1" applyBorder="1" applyAlignment="1">
      <alignment horizontal="center"/>
    </xf>
    <xf numFmtId="0" fontId="5" fillId="2" borderId="27" xfId="0" applyFont="1" applyFill="1" applyBorder="1" applyAlignment="1">
      <alignment horizontal="center"/>
    </xf>
    <xf numFmtId="0" fontId="5" fillId="2" borderId="46" xfId="0" applyFont="1" applyFill="1" applyBorder="1" applyAlignment="1">
      <alignment horizontal="center"/>
    </xf>
    <xf numFmtId="0" fontId="3" fillId="0" borderId="26" xfId="0" applyFont="1" applyBorder="1" applyAlignment="1" applyProtection="1">
      <alignment horizontal="left" vertical="center"/>
      <protection locked="0"/>
    </xf>
    <xf numFmtId="0" fontId="3" fillId="0" borderId="46" xfId="0" applyFont="1" applyBorder="1" applyAlignment="1" applyProtection="1">
      <alignment horizontal="left" vertical="center"/>
      <protection locked="0"/>
    </xf>
    <xf numFmtId="164" fontId="18" fillId="0" borderId="20" xfId="0" applyNumberFormat="1" applyFont="1" applyBorder="1" applyAlignment="1">
      <alignment horizontal="center"/>
    </xf>
    <xf numFmtId="164" fontId="18" fillId="0" borderId="19" xfId="0" applyNumberFormat="1" applyFont="1" applyBorder="1" applyAlignment="1">
      <alignment horizontal="center"/>
    </xf>
    <xf numFmtId="0" fontId="4" fillId="0" borderId="20" xfId="0" applyFont="1" applyBorder="1" applyAlignment="1" applyProtection="1">
      <alignment horizontal="center"/>
      <protection locked="0"/>
    </xf>
    <xf numFmtId="0" fontId="4" fillId="0" borderId="21" xfId="0" applyFont="1" applyBorder="1" applyAlignment="1" applyProtection="1">
      <alignment horizontal="center"/>
      <protection locked="0"/>
    </xf>
    <xf numFmtId="0" fontId="4" fillId="0" borderId="19" xfId="0" applyFont="1" applyBorder="1" applyAlignment="1" applyProtection="1">
      <alignment horizontal="center"/>
      <protection locked="0"/>
    </xf>
    <xf numFmtId="0" fontId="3" fillId="0" borderId="49" xfId="0" applyFont="1" applyBorder="1" applyAlignment="1" applyProtection="1">
      <alignment horizontal="left" vertical="center"/>
      <protection locked="0"/>
    </xf>
    <xf numFmtId="0" fontId="3" fillId="0" borderId="51" xfId="0" applyFont="1" applyBorder="1" applyAlignment="1" applyProtection="1">
      <alignment horizontal="left" vertical="center"/>
      <protection locked="0"/>
    </xf>
    <xf numFmtId="0" fontId="15" fillId="2" borderId="18"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28" xfId="0" applyFont="1" applyFill="1" applyBorder="1" applyAlignment="1">
      <alignment horizontal="left"/>
    </xf>
    <xf numFmtId="0" fontId="15" fillId="2" borderId="39" xfId="0" applyFont="1" applyFill="1" applyBorder="1" applyAlignment="1">
      <alignment horizontal="left"/>
    </xf>
    <xf numFmtId="49" fontId="6" fillId="0" borderId="31" xfId="0" applyNumberFormat="1" applyFont="1" applyBorder="1" applyAlignment="1" applyProtection="1">
      <alignment horizontal="left" vertical="center" shrinkToFit="1"/>
      <protection locked="0"/>
    </xf>
    <xf numFmtId="49" fontId="14" fillId="0" borderId="41" xfId="0" applyNumberFormat="1" applyFont="1" applyBorder="1" applyAlignment="1" applyProtection="1">
      <alignment horizontal="left" vertical="center" shrinkToFit="1"/>
      <protection locked="0"/>
    </xf>
    <xf numFmtId="49" fontId="14" fillId="0" borderId="32" xfId="0" applyNumberFormat="1" applyFont="1" applyBorder="1" applyAlignment="1" applyProtection="1">
      <alignment horizontal="left" vertical="center" shrinkToFit="1"/>
      <protection locked="0"/>
    </xf>
    <xf numFmtId="49" fontId="14" fillId="0" borderId="34" xfId="0" applyNumberFormat="1" applyFont="1" applyBorder="1" applyAlignment="1" applyProtection="1">
      <alignment horizontal="left" vertical="center" shrinkToFit="1"/>
      <protection locked="0"/>
    </xf>
    <xf numFmtId="0" fontId="15" fillId="2" borderId="28" xfId="0" applyFont="1" applyFill="1" applyBorder="1" applyAlignment="1">
      <alignment horizontal="center"/>
    </xf>
    <xf numFmtId="0" fontId="15" fillId="2" borderId="29" xfId="0" applyFont="1" applyFill="1" applyBorder="1" applyAlignment="1">
      <alignment horizontal="center"/>
    </xf>
    <xf numFmtId="0" fontId="15" fillId="2" borderId="30" xfId="0" applyFont="1" applyFill="1" applyBorder="1" applyAlignment="1">
      <alignment horizontal="center"/>
    </xf>
    <xf numFmtId="49" fontId="6" fillId="0" borderId="31" xfId="0" applyNumberFormat="1" applyFont="1" applyBorder="1" applyAlignment="1" applyProtection="1">
      <alignment horizontal="center" vertical="center" shrinkToFit="1"/>
      <protection locked="0"/>
    </xf>
    <xf numFmtId="49" fontId="15" fillId="0" borderId="32" xfId="0" applyNumberFormat="1" applyFont="1" applyBorder="1" applyAlignment="1" applyProtection="1">
      <alignment horizontal="center" vertical="center" shrinkToFit="1"/>
      <protection locked="0"/>
    </xf>
    <xf numFmtId="49" fontId="15" fillId="0" borderId="33" xfId="0" applyNumberFormat="1" applyFont="1" applyBorder="1" applyAlignment="1" applyProtection="1">
      <alignment horizontal="center" vertical="center" shrinkToFit="1"/>
      <protection locked="0"/>
    </xf>
    <xf numFmtId="49" fontId="15" fillId="0" borderId="34" xfId="0" applyNumberFormat="1" applyFont="1" applyBorder="1" applyAlignment="1" applyProtection="1">
      <alignment horizontal="center" vertical="center" shrinkToFit="1"/>
      <protection locked="0"/>
    </xf>
    <xf numFmtId="49" fontId="6" fillId="0" borderId="35" xfId="0" applyNumberFormat="1" applyFont="1" applyBorder="1" applyAlignment="1" applyProtection="1">
      <alignment horizontal="left" vertical="center" wrapText="1" shrinkToFit="1"/>
      <protection locked="0"/>
    </xf>
    <xf numFmtId="49" fontId="14" fillId="0" borderId="11" xfId="0" applyNumberFormat="1" applyFont="1" applyBorder="1" applyAlignment="1" applyProtection="1">
      <alignment horizontal="left" vertical="center" wrapText="1" shrinkToFit="1"/>
      <protection locked="0"/>
    </xf>
    <xf numFmtId="49" fontId="14" fillId="0" borderId="36" xfId="0" applyNumberFormat="1" applyFont="1" applyBorder="1" applyAlignment="1" applyProtection="1">
      <alignment horizontal="left" vertical="center" wrapText="1" shrinkToFit="1"/>
      <protection locked="0"/>
    </xf>
    <xf numFmtId="49" fontId="14" fillId="0" borderId="37" xfId="0" applyNumberFormat="1" applyFont="1" applyBorder="1" applyAlignment="1" applyProtection="1">
      <alignment horizontal="left" vertical="center" wrapText="1" shrinkToFit="1"/>
      <protection locked="0"/>
    </xf>
    <xf numFmtId="49" fontId="14" fillId="0" borderId="12" xfId="0" applyNumberFormat="1" applyFont="1" applyBorder="1" applyAlignment="1" applyProtection="1">
      <alignment horizontal="left" vertical="center" wrapText="1" shrinkToFit="1"/>
      <protection locked="0"/>
    </xf>
    <xf numFmtId="49" fontId="14" fillId="0" borderId="25" xfId="0" applyNumberFormat="1" applyFont="1" applyBorder="1" applyAlignment="1" applyProtection="1">
      <alignment horizontal="left" vertical="center" wrapText="1" shrinkToFit="1"/>
      <protection locked="0"/>
    </xf>
    <xf numFmtId="0" fontId="10" fillId="0" borderId="11" xfId="0" applyFont="1" applyBorder="1" applyAlignment="1" applyProtection="1">
      <alignment horizontal="center" vertical="center"/>
      <protection locked="0"/>
    </xf>
    <xf numFmtId="0" fontId="17" fillId="0" borderId="32" xfId="0" applyFont="1" applyBorder="1" applyAlignment="1" applyProtection="1">
      <alignment horizontal="center" vertical="center"/>
      <protection locked="0"/>
    </xf>
    <xf numFmtId="0" fontId="14" fillId="2" borderId="35" xfId="0" applyFont="1" applyFill="1" applyBorder="1" applyAlignment="1">
      <alignment horizontal="left"/>
    </xf>
    <xf numFmtId="0" fontId="14" fillId="2" borderId="36" xfId="0" applyFont="1" applyFill="1" applyBorder="1" applyAlignment="1">
      <alignment horizontal="left"/>
    </xf>
    <xf numFmtId="0" fontId="7" fillId="2" borderId="17" xfId="0" applyFont="1" applyFill="1" applyBorder="1" applyAlignment="1">
      <alignment horizontal="left"/>
    </xf>
    <xf numFmtId="0" fontId="7" fillId="2" borderId="13" xfId="0" applyFont="1" applyFill="1" applyBorder="1" applyAlignment="1">
      <alignment horizontal="left"/>
    </xf>
    <xf numFmtId="0" fontId="7" fillId="2" borderId="29" xfId="0" applyFont="1" applyFill="1" applyBorder="1" applyAlignment="1">
      <alignment horizontal="left"/>
    </xf>
    <xf numFmtId="0" fontId="7" fillId="2" borderId="30" xfId="0" applyFont="1" applyFill="1" applyBorder="1" applyAlignment="1">
      <alignment horizontal="left"/>
    </xf>
    <xf numFmtId="49" fontId="6" fillId="0" borderId="43" xfId="0" applyNumberFormat="1" applyFont="1" applyBorder="1" applyAlignment="1" applyProtection="1">
      <alignment horizontal="center" vertical="center" shrinkToFit="1"/>
      <protection locked="0"/>
    </xf>
    <xf numFmtId="49" fontId="14" fillId="0" borderId="33" xfId="0" applyNumberFormat="1" applyFont="1" applyBorder="1" applyAlignment="1" applyProtection="1">
      <alignment horizontal="center" vertical="center" shrinkToFit="1"/>
      <protection locked="0"/>
    </xf>
    <xf numFmtId="0" fontId="15" fillId="2" borderId="15"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29" xfId="0" applyFont="1" applyFill="1" applyBorder="1" applyAlignment="1">
      <alignment horizontal="left"/>
    </xf>
    <xf numFmtId="49" fontId="15" fillId="0" borderId="32" xfId="0" applyNumberFormat="1" applyFont="1" applyBorder="1" applyAlignment="1" applyProtection="1">
      <alignment horizontal="left" vertical="center" shrinkToFit="1"/>
      <protection locked="0"/>
    </xf>
    <xf numFmtId="49" fontId="15" fillId="0" borderId="34" xfId="0" applyNumberFormat="1" applyFont="1" applyBorder="1" applyAlignment="1" applyProtection="1">
      <alignment horizontal="left" vertical="center" shrinkToFit="1"/>
      <protection locked="0"/>
    </xf>
    <xf numFmtId="0" fontId="14" fillId="2" borderId="40" xfId="0" applyFont="1" applyFill="1" applyBorder="1" applyAlignment="1">
      <alignment horizontal="left"/>
    </xf>
    <xf numFmtId="0" fontId="6" fillId="0" borderId="38" xfId="0" applyFont="1" applyBorder="1" applyAlignment="1" applyProtection="1">
      <alignment horizontal="center"/>
      <protection locked="0"/>
    </xf>
    <xf numFmtId="0" fontId="6" fillId="0" borderId="55" xfId="0" applyFont="1" applyBorder="1" applyAlignment="1" applyProtection="1">
      <alignment horizontal="center"/>
      <protection locked="0"/>
    </xf>
    <xf numFmtId="0" fontId="6" fillId="0" borderId="52" xfId="0" applyFont="1" applyBorder="1" applyAlignment="1" applyProtection="1">
      <alignment horizontal="center"/>
      <protection locked="0"/>
    </xf>
    <xf numFmtId="0" fontId="14" fillId="2" borderId="11" xfId="0" applyFont="1" applyFill="1" applyBorder="1" applyAlignment="1">
      <alignment horizontal="left"/>
    </xf>
    <xf numFmtId="0" fontId="14" fillId="2" borderId="42" xfId="0" applyFont="1" applyFill="1" applyBorder="1" applyAlignment="1">
      <alignment horizontal="left"/>
    </xf>
    <xf numFmtId="0" fontId="4" fillId="0" borderId="0" xfId="0" applyFont="1" applyAlignment="1">
      <alignment horizontal="center"/>
    </xf>
    <xf numFmtId="0" fontId="5" fillId="0" borderId="0" xfId="0" applyFont="1" applyAlignment="1">
      <alignment horizontal="center"/>
    </xf>
    <xf numFmtId="14" fontId="4" fillId="0" borderId="20" xfId="0" applyNumberFormat="1" applyFont="1" applyBorder="1" applyAlignment="1" applyProtection="1">
      <alignment horizontal="center"/>
      <protection locked="0"/>
    </xf>
    <xf numFmtId="14" fontId="4" fillId="0" borderId="21" xfId="0" applyNumberFormat="1" applyFont="1" applyBorder="1" applyAlignment="1" applyProtection="1">
      <alignment horizontal="center"/>
      <protection locked="0"/>
    </xf>
    <xf numFmtId="14" fontId="4" fillId="0" borderId="19" xfId="0" applyNumberFormat="1" applyFont="1" applyBorder="1" applyAlignment="1" applyProtection="1">
      <alignment horizontal="center"/>
      <protection locked="0"/>
    </xf>
    <xf numFmtId="0" fontId="15" fillId="0" borderId="44" xfId="0" applyFont="1" applyBorder="1" applyAlignment="1">
      <alignment horizontal="left"/>
    </xf>
    <xf numFmtId="0" fontId="15" fillId="0" borderId="12" xfId="0" applyFont="1" applyBorder="1" applyAlignment="1">
      <alignment horizontal="left"/>
    </xf>
    <xf numFmtId="0" fontId="15" fillId="0" borderId="25" xfId="0" applyFont="1" applyBorder="1" applyAlignment="1">
      <alignment horizontal="left"/>
    </xf>
    <xf numFmtId="0" fontId="20" fillId="0" borderId="17" xfId="0" applyFont="1" applyBorder="1" applyAlignment="1">
      <alignment horizontal="center" vertical="center"/>
    </xf>
    <xf numFmtId="0" fontId="20" fillId="0" borderId="13" xfId="0" applyFont="1" applyBorder="1" applyAlignment="1">
      <alignment horizontal="center" vertical="center"/>
    </xf>
    <xf numFmtId="0" fontId="2" fillId="0" borderId="13" xfId="0" applyFont="1" applyBorder="1" applyAlignment="1" applyProtection="1">
      <alignment horizontal="center" vertical="center"/>
      <protection locked="0"/>
    </xf>
    <xf numFmtId="0" fontId="10" fillId="0" borderId="17" xfId="0" applyFont="1" applyBorder="1" applyAlignment="1">
      <alignment horizontal="left"/>
    </xf>
    <xf numFmtId="0" fontId="10" fillId="0" borderId="13" xfId="0" applyFont="1" applyBorder="1" applyAlignment="1">
      <alignment horizontal="left"/>
    </xf>
    <xf numFmtId="0" fontId="10" fillId="0" borderId="14" xfId="0" applyFont="1" applyBorder="1" applyAlignment="1">
      <alignment horizontal="left"/>
    </xf>
    <xf numFmtId="0" fontId="6" fillId="2" borderId="26" xfId="0" applyFont="1" applyFill="1" applyBorder="1" applyAlignment="1">
      <alignment horizontal="left"/>
    </xf>
    <xf numFmtId="0" fontId="6" fillId="2" borderId="27" xfId="0" applyFont="1" applyFill="1" applyBorder="1" applyAlignment="1">
      <alignment horizontal="left"/>
    </xf>
    <xf numFmtId="164" fontId="5" fillId="0" borderId="1" xfId="0" applyNumberFormat="1" applyFont="1" applyBorder="1" applyAlignment="1">
      <alignment horizontal="left"/>
    </xf>
    <xf numFmtId="164" fontId="4" fillId="0" borderId="1" xfId="0" applyNumberFormat="1" applyFont="1" applyBorder="1" applyAlignment="1">
      <alignment horizontal="left"/>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23"/>
  <sheetViews>
    <sheetView showGridLines="0" tabSelected="1" topLeftCell="C41" zoomScaleNormal="75" zoomScaleSheetLayoutView="75" workbookViewId="0">
      <selection activeCell="H55" sqref="H55"/>
    </sheetView>
  </sheetViews>
  <sheetFormatPr defaultColWidth="8.85546875" defaultRowHeight="15" x14ac:dyDescent="0.25"/>
  <cols>
    <col min="1" max="1" width="17.5703125" style="2" hidden="1" customWidth="1"/>
    <col min="2" max="2" width="28.42578125" style="2" hidden="1" customWidth="1"/>
    <col min="3" max="3" width="9.7109375" style="2" customWidth="1"/>
    <col min="4" max="4" width="10.85546875" style="2" customWidth="1"/>
    <col min="5" max="6" width="10.7109375" style="2" customWidth="1"/>
    <col min="7" max="7" width="15.140625" style="2" customWidth="1"/>
    <col min="8" max="8" width="12.28515625" style="2" customWidth="1"/>
    <col min="9" max="9" width="11.7109375" style="2" customWidth="1"/>
    <col min="10" max="10" width="11.5703125" style="2" customWidth="1"/>
    <col min="11" max="11" width="11.42578125" style="2" customWidth="1"/>
    <col min="12" max="12" width="10" style="2" customWidth="1"/>
    <col min="13" max="13" width="11.7109375" style="2" customWidth="1"/>
    <col min="14" max="14" width="8.85546875" style="2"/>
    <col min="15" max="16" width="9.42578125" style="2" bestFit="1" customWidth="1"/>
    <col min="17" max="17" width="12.28515625" style="2" customWidth="1"/>
    <col min="18" max="16384" width="8.85546875" style="2"/>
  </cols>
  <sheetData>
    <row r="1" spans="1:17" ht="15.75" thickBot="1" x14ac:dyDescent="0.3">
      <c r="H1" s="14" t="s">
        <v>31</v>
      </c>
      <c r="L1" s="53" t="s">
        <v>52</v>
      </c>
    </row>
    <row r="2" spans="1:17" ht="14.1" customHeight="1" x14ac:dyDescent="0.25">
      <c r="C2" s="126" t="s">
        <v>19</v>
      </c>
      <c r="D2" s="128" t="s">
        <v>20</v>
      </c>
      <c r="E2" s="159"/>
      <c r="F2" s="159"/>
      <c r="G2" s="159"/>
      <c r="H2" s="129"/>
      <c r="I2" s="128" t="s">
        <v>16</v>
      </c>
      <c r="J2" s="129"/>
      <c r="K2" s="134" t="s">
        <v>0</v>
      </c>
      <c r="L2" s="135"/>
      <c r="M2" s="136"/>
    </row>
    <row r="3" spans="1:17" ht="21.75" customHeight="1" x14ac:dyDescent="0.25">
      <c r="C3" s="127"/>
      <c r="D3" s="130"/>
      <c r="E3" s="160"/>
      <c r="F3" s="160"/>
      <c r="G3" s="160"/>
      <c r="H3" s="161"/>
      <c r="I3" s="137"/>
      <c r="J3" s="140"/>
      <c r="K3" s="137"/>
      <c r="L3" s="138"/>
      <c r="M3" s="139"/>
    </row>
    <row r="4" spans="1:17" ht="15.75" x14ac:dyDescent="0.25">
      <c r="C4" s="127" t="s">
        <v>21</v>
      </c>
      <c r="D4" s="149" t="s">
        <v>14</v>
      </c>
      <c r="E4" s="166"/>
      <c r="F4" s="166"/>
      <c r="G4" s="167"/>
      <c r="H4" s="166" t="s">
        <v>1</v>
      </c>
      <c r="I4" s="162"/>
      <c r="J4" s="149" t="s">
        <v>2</v>
      </c>
      <c r="K4" s="162"/>
      <c r="L4" s="149" t="s">
        <v>3</v>
      </c>
      <c r="M4" s="150"/>
      <c r="N4" s="15"/>
    </row>
    <row r="5" spans="1:17" ht="21.75" customHeight="1" x14ac:dyDescent="0.25">
      <c r="C5" s="127"/>
      <c r="D5" s="130"/>
      <c r="E5" s="132"/>
      <c r="F5" s="132"/>
      <c r="G5" s="133"/>
      <c r="H5" s="130"/>
      <c r="I5" s="131"/>
      <c r="J5" s="130"/>
      <c r="K5" s="131"/>
      <c r="L5" s="155"/>
      <c r="M5" s="156"/>
      <c r="N5" s="15"/>
      <c r="O5" s="54"/>
      <c r="P5" s="54"/>
    </row>
    <row r="6" spans="1:17" ht="21.75" customHeight="1" x14ac:dyDescent="0.25">
      <c r="C6" s="157" t="s">
        <v>15</v>
      </c>
      <c r="D6" s="141"/>
      <c r="E6" s="142"/>
      <c r="F6" s="142"/>
      <c r="G6" s="142"/>
      <c r="H6" s="142"/>
      <c r="I6" s="142"/>
      <c r="J6" s="142"/>
      <c r="K6" s="142"/>
      <c r="L6" s="142"/>
      <c r="M6" s="143"/>
      <c r="N6" s="15"/>
    </row>
    <row r="7" spans="1:17" ht="16.5" thickBot="1" x14ac:dyDescent="0.3">
      <c r="C7" s="158"/>
      <c r="D7" s="144"/>
      <c r="E7" s="145"/>
      <c r="F7" s="145"/>
      <c r="G7" s="145"/>
      <c r="H7" s="145"/>
      <c r="I7" s="145"/>
      <c r="J7" s="145"/>
      <c r="K7" s="145"/>
      <c r="L7" s="145"/>
      <c r="M7" s="146"/>
      <c r="N7" s="15"/>
    </row>
    <row r="8" spans="1:17" ht="15.75" x14ac:dyDescent="0.25">
      <c r="C8" s="151" t="s">
        <v>27</v>
      </c>
      <c r="D8" s="152"/>
      <c r="E8" s="152"/>
      <c r="F8" s="152"/>
      <c r="G8" s="152"/>
      <c r="H8" s="152"/>
      <c r="I8" s="153"/>
      <c r="J8" s="153"/>
      <c r="K8" s="153"/>
      <c r="L8" s="153"/>
      <c r="M8" s="154"/>
    </row>
    <row r="9" spans="1:17" ht="15.75" customHeight="1" x14ac:dyDescent="0.25">
      <c r="C9" s="56" t="s">
        <v>23</v>
      </c>
      <c r="D9" s="147"/>
      <c r="E9" s="11" t="s">
        <v>24</v>
      </c>
      <c r="F9" s="147"/>
      <c r="G9" s="57" t="s">
        <v>41</v>
      </c>
      <c r="H9" s="147"/>
      <c r="I9" s="90" t="s">
        <v>47</v>
      </c>
      <c r="J9" s="147" t="s">
        <v>35</v>
      </c>
      <c r="K9" s="182" t="s">
        <v>28</v>
      </c>
      <c r="L9" s="183"/>
      <c r="M9" s="86"/>
    </row>
    <row r="10" spans="1:17" ht="15" customHeight="1" x14ac:dyDescent="0.25">
      <c r="C10" s="12">
        <v>75</v>
      </c>
      <c r="D10" s="148"/>
      <c r="E10" s="13">
        <v>60</v>
      </c>
      <c r="F10" s="148"/>
      <c r="G10" s="13">
        <v>100</v>
      </c>
      <c r="H10" s="148"/>
      <c r="I10" s="89">
        <v>158</v>
      </c>
      <c r="J10" s="148"/>
      <c r="K10" s="182" t="s">
        <v>29</v>
      </c>
      <c r="L10" s="183"/>
      <c r="M10" s="87"/>
    </row>
    <row r="11" spans="1:17" ht="18" customHeight="1" thickBot="1" x14ac:dyDescent="0.3">
      <c r="C11" s="10" t="s">
        <v>17</v>
      </c>
      <c r="D11" s="163"/>
      <c r="E11" s="164"/>
      <c r="F11" s="164"/>
      <c r="G11" s="164"/>
      <c r="H11" s="164"/>
      <c r="I11" s="164"/>
      <c r="J11" s="165"/>
      <c r="K11" s="16" t="s">
        <v>18</v>
      </c>
      <c r="L11" s="16"/>
      <c r="M11" s="88"/>
    </row>
    <row r="12" spans="1:17" ht="19.5" thickBot="1" x14ac:dyDescent="0.35">
      <c r="C12" s="22"/>
      <c r="D12" s="41" t="s">
        <v>38</v>
      </c>
      <c r="E12" s="42"/>
      <c r="F12" s="42"/>
      <c r="G12" s="42"/>
      <c r="I12" s="43"/>
      <c r="J12" s="43"/>
      <c r="K12" s="43"/>
      <c r="L12" s="43"/>
      <c r="M12" s="44"/>
    </row>
    <row r="13" spans="1:17" ht="21" thickBot="1" x14ac:dyDescent="0.35">
      <c r="C13" s="45" t="s">
        <v>4</v>
      </c>
      <c r="D13" s="46" t="s">
        <v>22</v>
      </c>
      <c r="E13" s="46" t="s">
        <v>5</v>
      </c>
      <c r="F13" s="102" t="s">
        <v>6</v>
      </c>
      <c r="G13" s="103"/>
      <c r="H13" s="47"/>
      <c r="I13" s="46" t="s">
        <v>4</v>
      </c>
      <c r="J13" s="46" t="s">
        <v>22</v>
      </c>
      <c r="K13" s="46" t="s">
        <v>5</v>
      </c>
      <c r="L13" s="102" t="s">
        <v>6</v>
      </c>
      <c r="M13" s="103"/>
      <c r="Q13" s="55"/>
    </row>
    <row r="14" spans="1:17" ht="15.75" thickTop="1" x14ac:dyDescent="0.25">
      <c r="A14" s="2">
        <f>YEAR(C14)</f>
        <v>1900</v>
      </c>
      <c r="B14" s="2">
        <f>YEAR(I14)</f>
        <v>1900</v>
      </c>
      <c r="C14" s="32"/>
      <c r="D14" s="49"/>
      <c r="E14" s="64"/>
      <c r="F14" s="104"/>
      <c r="G14" s="105"/>
      <c r="H14" s="5"/>
      <c r="I14" s="32"/>
      <c r="J14" s="49"/>
      <c r="K14" s="64"/>
      <c r="L14" s="124"/>
      <c r="M14" s="125"/>
      <c r="O14" s="55"/>
      <c r="P14" s="55"/>
      <c r="Q14" s="55"/>
    </row>
    <row r="15" spans="1:17" x14ac:dyDescent="0.25">
      <c r="A15" s="2">
        <f t="shared" ref="A15:A37" si="0">YEAR(C15)</f>
        <v>1900</v>
      </c>
      <c r="B15" s="2">
        <f t="shared" ref="B15:B38" si="1">YEAR(I15)</f>
        <v>1900</v>
      </c>
      <c r="C15" s="33"/>
      <c r="D15" s="31"/>
      <c r="E15" s="66"/>
      <c r="F15" s="106"/>
      <c r="G15" s="107"/>
      <c r="H15" s="5"/>
      <c r="I15" s="33"/>
      <c r="J15" s="31"/>
      <c r="K15" s="66"/>
      <c r="L15" s="117"/>
      <c r="M15" s="118"/>
    </row>
    <row r="16" spans="1:17" x14ac:dyDescent="0.25">
      <c r="A16" s="2">
        <f t="shared" si="0"/>
        <v>1900</v>
      </c>
      <c r="B16" s="2">
        <f t="shared" si="1"/>
        <v>1900</v>
      </c>
      <c r="C16" s="33"/>
      <c r="D16" s="31"/>
      <c r="E16" s="66"/>
      <c r="F16" s="106"/>
      <c r="G16" s="107"/>
      <c r="H16" s="5"/>
      <c r="I16" s="33"/>
      <c r="J16" s="31"/>
      <c r="K16" s="66"/>
      <c r="L16" s="117"/>
      <c r="M16" s="118"/>
    </row>
    <row r="17" spans="1:15" x14ac:dyDescent="0.25">
      <c r="A17" s="2">
        <f t="shared" si="0"/>
        <v>1900</v>
      </c>
      <c r="B17" s="2">
        <f t="shared" si="1"/>
        <v>1900</v>
      </c>
      <c r="C17" s="33"/>
      <c r="D17" s="49"/>
      <c r="E17" s="66"/>
      <c r="F17" s="106"/>
      <c r="G17" s="107"/>
      <c r="H17" s="5"/>
      <c r="I17" s="33"/>
      <c r="J17" s="49"/>
      <c r="K17" s="66"/>
      <c r="L17" s="117"/>
      <c r="M17" s="118"/>
    </row>
    <row r="18" spans="1:15" x14ac:dyDescent="0.25">
      <c r="A18" s="2">
        <f t="shared" si="0"/>
        <v>1900</v>
      </c>
      <c r="B18" s="2">
        <f t="shared" si="1"/>
        <v>1900</v>
      </c>
      <c r="C18" s="33"/>
      <c r="D18" s="31"/>
      <c r="E18" s="66"/>
      <c r="F18" s="106"/>
      <c r="G18" s="107"/>
      <c r="H18" s="5"/>
      <c r="I18" s="33"/>
      <c r="J18" s="31"/>
      <c r="K18" s="66"/>
      <c r="L18" s="117"/>
      <c r="M18" s="118"/>
    </row>
    <row r="19" spans="1:15" x14ac:dyDescent="0.25">
      <c r="A19" s="2">
        <f t="shared" si="0"/>
        <v>1900</v>
      </c>
      <c r="B19" s="2">
        <f t="shared" si="1"/>
        <v>1900</v>
      </c>
      <c r="C19" s="33"/>
      <c r="D19" s="31"/>
      <c r="E19" s="66"/>
      <c r="F19" s="106"/>
      <c r="G19" s="107"/>
      <c r="H19" s="5"/>
      <c r="I19" s="33"/>
      <c r="J19" s="31"/>
      <c r="K19" s="66"/>
      <c r="L19" s="117"/>
      <c r="M19" s="118"/>
    </row>
    <row r="20" spans="1:15" x14ac:dyDescent="0.25">
      <c r="A20" s="2">
        <f t="shared" si="0"/>
        <v>1900</v>
      </c>
      <c r="B20" s="2">
        <f t="shared" si="1"/>
        <v>1900</v>
      </c>
      <c r="C20" s="32"/>
      <c r="D20" s="49"/>
      <c r="E20" s="64"/>
      <c r="F20" s="106"/>
      <c r="G20" s="107"/>
      <c r="H20" s="5"/>
      <c r="I20" s="33"/>
      <c r="J20" s="31"/>
      <c r="K20" s="64"/>
      <c r="L20" s="117"/>
      <c r="M20" s="118"/>
    </row>
    <row r="21" spans="1:15" x14ac:dyDescent="0.25">
      <c r="A21" s="2">
        <f t="shared" si="0"/>
        <v>1900</v>
      </c>
      <c r="B21" s="2">
        <f t="shared" si="1"/>
        <v>1900</v>
      </c>
      <c r="C21" s="33"/>
      <c r="D21" s="31"/>
      <c r="E21" s="66"/>
      <c r="F21" s="106"/>
      <c r="G21" s="107"/>
      <c r="H21" s="5"/>
      <c r="I21" s="33"/>
      <c r="J21" s="49"/>
      <c r="K21" s="66"/>
      <c r="L21" s="117"/>
      <c r="M21" s="118"/>
    </row>
    <row r="22" spans="1:15" x14ac:dyDescent="0.25">
      <c r="A22" s="2">
        <f t="shared" si="0"/>
        <v>1900</v>
      </c>
      <c r="B22" s="2">
        <f t="shared" si="1"/>
        <v>1900</v>
      </c>
      <c r="C22" s="33"/>
      <c r="D22" s="31"/>
      <c r="E22" s="66"/>
      <c r="F22" s="106"/>
      <c r="G22" s="107"/>
      <c r="H22" s="5"/>
      <c r="I22" s="32"/>
      <c r="J22" s="49"/>
      <c r="K22" s="66"/>
      <c r="L22" s="117"/>
      <c r="M22" s="118"/>
    </row>
    <row r="23" spans="1:15" ht="15.75" customHeight="1" x14ac:dyDescent="0.25">
      <c r="A23" s="2">
        <f t="shared" si="0"/>
        <v>1900</v>
      </c>
      <c r="B23" s="2">
        <f t="shared" si="1"/>
        <v>1900</v>
      </c>
      <c r="C23" s="33"/>
      <c r="D23" s="49"/>
      <c r="E23" s="66"/>
      <c r="F23" s="110"/>
      <c r="G23" s="111"/>
      <c r="H23" s="5"/>
      <c r="I23" s="33"/>
      <c r="J23" s="31"/>
      <c r="K23" s="66"/>
      <c r="L23" s="117"/>
      <c r="M23" s="118"/>
    </row>
    <row r="24" spans="1:15" x14ac:dyDescent="0.25">
      <c r="A24" s="2">
        <f t="shared" si="0"/>
        <v>1900</v>
      </c>
      <c r="B24" s="2">
        <f t="shared" si="1"/>
        <v>1900</v>
      </c>
      <c r="C24" s="33"/>
      <c r="D24" s="31"/>
      <c r="E24" s="66"/>
      <c r="F24" s="106"/>
      <c r="G24" s="107"/>
      <c r="H24" s="5"/>
      <c r="I24" s="33"/>
      <c r="J24" s="31"/>
      <c r="K24" s="66"/>
      <c r="L24" s="117"/>
      <c r="M24" s="118"/>
    </row>
    <row r="25" spans="1:15" x14ac:dyDescent="0.25">
      <c r="A25" s="2">
        <f t="shared" si="0"/>
        <v>1900</v>
      </c>
      <c r="B25" s="2">
        <f t="shared" si="1"/>
        <v>1900</v>
      </c>
      <c r="C25" s="33"/>
      <c r="D25" s="31"/>
      <c r="E25" s="66"/>
      <c r="F25" s="106"/>
      <c r="G25" s="107"/>
      <c r="H25" s="5"/>
      <c r="I25" s="33"/>
      <c r="J25" s="49"/>
      <c r="K25" s="66"/>
      <c r="L25" s="117"/>
      <c r="M25" s="118"/>
    </row>
    <row r="26" spans="1:15" x14ac:dyDescent="0.25">
      <c r="A26" s="2">
        <f t="shared" si="0"/>
        <v>1900</v>
      </c>
      <c r="B26" s="2">
        <f t="shared" si="1"/>
        <v>1900</v>
      </c>
      <c r="C26" s="33"/>
      <c r="D26" s="49"/>
      <c r="E26" s="66"/>
      <c r="F26" s="106"/>
      <c r="G26" s="107"/>
      <c r="H26" s="5"/>
      <c r="I26" s="32"/>
      <c r="J26" s="49"/>
      <c r="K26" s="66"/>
      <c r="L26" s="117"/>
      <c r="M26" s="118"/>
    </row>
    <row r="27" spans="1:15" x14ac:dyDescent="0.25">
      <c r="A27" s="2">
        <f t="shared" si="0"/>
        <v>1900</v>
      </c>
      <c r="B27" s="2">
        <f t="shared" si="1"/>
        <v>1900</v>
      </c>
      <c r="C27" s="33"/>
      <c r="D27" s="31"/>
      <c r="E27" s="66"/>
      <c r="F27" s="106"/>
      <c r="G27" s="107"/>
      <c r="H27" s="5"/>
      <c r="I27" s="33"/>
      <c r="J27" s="31"/>
      <c r="K27" s="66"/>
      <c r="L27" s="117"/>
      <c r="M27" s="118"/>
    </row>
    <row r="28" spans="1:15" x14ac:dyDescent="0.25">
      <c r="A28" s="2">
        <f t="shared" si="0"/>
        <v>1900</v>
      </c>
      <c r="B28" s="2">
        <f t="shared" si="1"/>
        <v>1900</v>
      </c>
      <c r="C28" s="32"/>
      <c r="D28" s="31"/>
      <c r="E28" s="64"/>
      <c r="F28" s="106"/>
      <c r="G28" s="107"/>
      <c r="H28" s="5"/>
      <c r="I28" s="33"/>
      <c r="J28" s="31"/>
      <c r="K28" s="64"/>
      <c r="L28" s="117"/>
      <c r="M28" s="118"/>
    </row>
    <row r="29" spans="1:15" ht="15.75" thickBot="1" x14ac:dyDescent="0.3">
      <c r="A29" s="2">
        <f t="shared" si="0"/>
        <v>1900</v>
      </c>
      <c r="B29" s="93">
        <f t="shared" si="1"/>
        <v>1900</v>
      </c>
      <c r="C29" s="33"/>
      <c r="D29" s="49"/>
      <c r="E29" s="66"/>
      <c r="F29" s="106"/>
      <c r="G29" s="107"/>
      <c r="H29" s="94"/>
      <c r="I29" s="33"/>
      <c r="J29" s="49"/>
      <c r="K29" s="66"/>
      <c r="L29" s="117"/>
      <c r="M29" s="118"/>
      <c r="O29" s="7"/>
    </row>
    <row r="30" spans="1:15" s="21" customFormat="1" ht="15" customHeight="1" x14ac:dyDescent="0.3">
      <c r="A30" s="2">
        <f t="shared" si="0"/>
        <v>1900</v>
      </c>
      <c r="B30" s="2">
        <f t="shared" si="1"/>
        <v>1900</v>
      </c>
      <c r="C30" s="33"/>
      <c r="D30" s="31"/>
      <c r="E30" s="66"/>
      <c r="F30" s="106"/>
      <c r="G30" s="107"/>
      <c r="H30" s="5"/>
      <c r="I30" s="32"/>
      <c r="J30" s="49"/>
      <c r="K30" s="66"/>
      <c r="L30" s="117"/>
      <c r="M30" s="118"/>
    </row>
    <row r="31" spans="1:15" ht="14.1" customHeight="1" x14ac:dyDescent="0.25">
      <c r="A31" s="2">
        <f t="shared" si="0"/>
        <v>1900</v>
      </c>
      <c r="B31" s="2">
        <f t="shared" si="1"/>
        <v>1900</v>
      </c>
      <c r="C31" s="33"/>
      <c r="D31" s="31"/>
      <c r="E31" s="66"/>
      <c r="F31" s="106"/>
      <c r="G31" s="107"/>
      <c r="H31" s="5"/>
      <c r="I31" s="33"/>
      <c r="J31" s="31"/>
      <c r="K31" s="66"/>
      <c r="L31" s="117"/>
      <c r="M31" s="118"/>
    </row>
    <row r="32" spans="1:15" ht="14.1" customHeight="1" x14ac:dyDescent="0.25">
      <c r="A32" s="2">
        <f t="shared" si="0"/>
        <v>1900</v>
      </c>
      <c r="B32" s="2">
        <f t="shared" si="1"/>
        <v>1900</v>
      </c>
      <c r="C32" s="33"/>
      <c r="D32" s="49"/>
      <c r="E32" s="66"/>
      <c r="F32" s="106"/>
      <c r="G32" s="107"/>
      <c r="H32" s="5"/>
      <c r="I32" s="33"/>
      <c r="J32" s="31"/>
      <c r="K32" s="66"/>
      <c r="L32" s="117"/>
      <c r="M32" s="118"/>
    </row>
    <row r="33" spans="1:13" ht="14.1" customHeight="1" x14ac:dyDescent="0.25">
      <c r="A33" s="2">
        <f t="shared" si="0"/>
        <v>1900</v>
      </c>
      <c r="B33" s="2">
        <f t="shared" si="1"/>
        <v>1900</v>
      </c>
      <c r="C33" s="33"/>
      <c r="D33" s="31"/>
      <c r="E33" s="66"/>
      <c r="F33" s="106"/>
      <c r="G33" s="107"/>
      <c r="H33" s="5"/>
      <c r="I33" s="33"/>
      <c r="J33" s="49"/>
      <c r="K33" s="66"/>
      <c r="L33" s="117"/>
      <c r="M33" s="118"/>
    </row>
    <row r="34" spans="1:13" ht="14.1" customHeight="1" x14ac:dyDescent="0.25">
      <c r="A34" s="2">
        <f t="shared" si="0"/>
        <v>1900</v>
      </c>
      <c r="B34" s="2">
        <f t="shared" si="1"/>
        <v>1900</v>
      </c>
      <c r="C34" s="33"/>
      <c r="D34" s="31"/>
      <c r="E34" s="66"/>
      <c r="F34" s="106"/>
      <c r="G34" s="107"/>
      <c r="H34" s="5"/>
      <c r="I34" s="32"/>
      <c r="J34" s="49"/>
      <c r="K34" s="66"/>
      <c r="L34" s="117"/>
      <c r="M34" s="118"/>
    </row>
    <row r="35" spans="1:13" ht="14.1" customHeight="1" x14ac:dyDescent="0.25">
      <c r="A35" s="2">
        <f t="shared" si="0"/>
        <v>1900</v>
      </c>
      <c r="B35" s="2">
        <f t="shared" si="1"/>
        <v>1900</v>
      </c>
      <c r="C35" s="33"/>
      <c r="D35" s="31"/>
      <c r="E35" s="66"/>
      <c r="F35" s="91"/>
      <c r="G35" s="92"/>
      <c r="H35" s="5"/>
      <c r="I35" s="32"/>
      <c r="J35" s="49"/>
      <c r="K35" s="66"/>
      <c r="L35" s="95"/>
      <c r="M35" s="96"/>
    </row>
    <row r="36" spans="1:13" ht="14.1" customHeight="1" x14ac:dyDescent="0.25">
      <c r="A36" s="2">
        <f t="shared" si="0"/>
        <v>1900</v>
      </c>
      <c r="B36" s="2">
        <f t="shared" si="1"/>
        <v>1900</v>
      </c>
      <c r="C36" s="33"/>
      <c r="D36" s="31"/>
      <c r="E36" s="66"/>
      <c r="F36" s="91"/>
      <c r="G36" s="92"/>
      <c r="H36" s="5"/>
      <c r="I36" s="33"/>
      <c r="J36" s="31"/>
      <c r="K36" s="59"/>
      <c r="L36" s="62"/>
      <c r="M36" s="63"/>
    </row>
    <row r="37" spans="1:13" ht="14.1" customHeight="1" x14ac:dyDescent="0.25">
      <c r="A37" s="2">
        <f t="shared" si="0"/>
        <v>1900</v>
      </c>
      <c r="B37" s="2">
        <f t="shared" si="1"/>
        <v>1900</v>
      </c>
      <c r="C37" s="33"/>
      <c r="D37" s="31"/>
      <c r="E37" s="66"/>
      <c r="F37" s="91"/>
      <c r="G37" s="92"/>
      <c r="H37" s="5"/>
      <c r="I37" s="33"/>
      <c r="J37" s="49"/>
      <c r="K37" s="66"/>
      <c r="L37" s="62"/>
      <c r="M37" s="63"/>
    </row>
    <row r="38" spans="1:13" ht="14.1" customHeight="1" thickBot="1" x14ac:dyDescent="0.3">
      <c r="A38" s="2">
        <f t="shared" ref="A38" si="2">YEAR(C38)</f>
        <v>1900</v>
      </c>
      <c r="B38" s="2">
        <f t="shared" si="1"/>
        <v>1900</v>
      </c>
      <c r="C38" s="33"/>
      <c r="D38" s="31"/>
      <c r="E38" s="66"/>
      <c r="F38" s="91"/>
      <c r="G38" s="92"/>
      <c r="H38" s="5"/>
      <c r="I38" s="33"/>
      <c r="J38" s="49"/>
      <c r="K38" s="59"/>
      <c r="L38" s="62"/>
      <c r="M38" s="63"/>
    </row>
    <row r="39" spans="1:13" ht="14.1" customHeight="1" thickBot="1" x14ac:dyDescent="0.35">
      <c r="A39" s="2" t="e">
        <f>YEAR(#REF!)</f>
        <v>#REF!</v>
      </c>
      <c r="B39" s="2" t="e">
        <f>YEAR(#REF!)</f>
        <v>#REF!</v>
      </c>
      <c r="C39" s="38" t="s">
        <v>32</v>
      </c>
      <c r="D39" s="40">
        <f>ROUND((SUM(D14:D38)+SUM(J14:J38)),2)</f>
        <v>0</v>
      </c>
      <c r="E39" s="51" t="s">
        <v>33</v>
      </c>
      <c r="F39" s="39">
        <f>ROUND((SUM(D67:D123)+SUM(J67:J123)),2)</f>
        <v>0</v>
      </c>
      <c r="G39" s="50">
        <f>IF($D$9="x",$C$10,IF($F$9="x",$E$10,IF($H$9="x",$G$10,IF($J$9="x",$I$10,"Rate?"))))</f>
        <v>158</v>
      </c>
      <c r="H39" s="67" t="s">
        <v>39</v>
      </c>
      <c r="I39" s="32"/>
      <c r="J39" s="37">
        <f>ROUND((D39+F39),2)</f>
        <v>0</v>
      </c>
      <c r="K39" s="78" t="s">
        <v>34</v>
      </c>
      <c r="L39" s="68"/>
      <c r="M39" s="52">
        <f>IF(G39="Rate?","",(J39*G39))</f>
        <v>0</v>
      </c>
    </row>
    <row r="40" spans="1:13" ht="14.1" customHeight="1" thickBot="1" x14ac:dyDescent="0.3">
      <c r="A40" s="2">
        <f>YEAR(C38)</f>
        <v>1900</v>
      </c>
      <c r="B40" s="2">
        <f>YEAR(I38)</f>
        <v>1900</v>
      </c>
      <c r="C40" s="75" t="s">
        <v>40</v>
      </c>
      <c r="D40" s="76"/>
      <c r="E40" s="76"/>
      <c r="F40" s="76"/>
      <c r="G40" s="76"/>
      <c r="H40" s="76"/>
      <c r="I40" s="76"/>
      <c r="J40" s="76"/>
      <c r="K40" s="77"/>
      <c r="L40" s="72"/>
      <c r="M40" s="73"/>
    </row>
    <row r="41" spans="1:13" ht="14.1" customHeight="1" thickBot="1" x14ac:dyDescent="0.3">
      <c r="A41" s="2" t="e">
        <f>YEAR(#REF!)</f>
        <v>#REF!</v>
      </c>
      <c r="B41" s="2" t="e">
        <f>YEAR(#REF!)</f>
        <v>#REF!</v>
      </c>
      <c r="C41" s="69" t="s">
        <v>26</v>
      </c>
      <c r="D41" s="70"/>
      <c r="E41" s="70"/>
      <c r="F41" s="70"/>
      <c r="G41" s="70"/>
      <c r="H41" s="70"/>
      <c r="I41" s="70"/>
      <c r="J41" s="70"/>
      <c r="K41" s="71"/>
      <c r="L41" s="72"/>
      <c r="M41" s="73"/>
    </row>
    <row r="42" spans="1:13" ht="14.1" customHeight="1" thickBot="1" x14ac:dyDescent="0.3">
      <c r="A42" s="2" t="e">
        <f>YEAR(#REF!)</f>
        <v>#REF!</v>
      </c>
      <c r="B42" s="2" t="e">
        <f>YEAR(#REF!)</f>
        <v>#REF!</v>
      </c>
      <c r="C42" s="173" t="s">
        <v>12</v>
      </c>
      <c r="D42" s="174"/>
      <c r="E42" s="174"/>
      <c r="F42" s="174"/>
      <c r="G42" s="174"/>
      <c r="H42" s="174"/>
      <c r="I42" s="174"/>
      <c r="J42" s="174"/>
      <c r="K42" s="175"/>
      <c r="L42" s="119">
        <f>+M28+M39+L40-L41</f>
        <v>0</v>
      </c>
      <c r="M42" s="120"/>
    </row>
    <row r="43" spans="1:13" ht="15.95" customHeight="1" thickBot="1" x14ac:dyDescent="0.3">
      <c r="C43" s="54" t="s">
        <v>51</v>
      </c>
      <c r="L43" s="100">
        <f>SUMIF(A13:A125,2021,D13:D125)*G39+SUMIF(B13:B125,2021,J13:J125)*G39</f>
        <v>0</v>
      </c>
      <c r="M43" s="101"/>
    </row>
    <row r="44" spans="1:13" s="28" customFormat="1" ht="16.5" thickBot="1" x14ac:dyDescent="0.3">
      <c r="C44" s="74" t="s">
        <v>48</v>
      </c>
      <c r="L44" s="100">
        <f>SUMIF(A14:A126,2022,D14:D126)*G39+SUMIF(B13:B125,2022,J13:J125)*G39</f>
        <v>0</v>
      </c>
      <c r="M44" s="101"/>
    </row>
    <row r="45" spans="1:13" s="28" customFormat="1" ht="16.5" thickBot="1" x14ac:dyDescent="0.3">
      <c r="C45" s="74" t="s">
        <v>49</v>
      </c>
      <c r="L45" s="100">
        <f>SUMIF(A14:A127,2023,D14:D127)*G39+SUMIF(B13:B125,2023,J13:J125)*G39</f>
        <v>0</v>
      </c>
      <c r="M45" s="101"/>
    </row>
    <row r="46" spans="1:13" s="28" customFormat="1" ht="16.5" thickBot="1" x14ac:dyDescent="0.3">
      <c r="C46" s="74" t="s">
        <v>50</v>
      </c>
      <c r="L46" s="100">
        <f>SUMIF(A14:A126,2024,D14:D126)*G39+SUMIF(B13:B125,2024,J13:J125)*G39</f>
        <v>0</v>
      </c>
      <c r="M46" s="101"/>
    </row>
    <row r="47" spans="1:13" ht="12.75" customHeight="1" x14ac:dyDescent="0.25">
      <c r="C47" s="108" t="s">
        <v>25</v>
      </c>
      <c r="D47" s="108"/>
      <c r="E47" s="108"/>
      <c r="F47" s="108"/>
      <c r="G47" s="108"/>
      <c r="H47" s="108"/>
      <c r="I47" s="108"/>
      <c r="J47" s="108"/>
      <c r="K47" s="108"/>
      <c r="L47" s="108"/>
      <c r="M47" s="108"/>
    </row>
    <row r="48" spans="1:13" ht="15" customHeight="1" thickBot="1" x14ac:dyDescent="0.3">
      <c r="C48" s="109"/>
      <c r="D48" s="109"/>
      <c r="E48" s="109"/>
      <c r="F48" s="109"/>
      <c r="G48" s="109"/>
      <c r="H48" s="109"/>
      <c r="I48" s="109"/>
      <c r="J48" s="109"/>
      <c r="K48" s="109"/>
      <c r="L48" s="109"/>
      <c r="M48" s="109"/>
    </row>
    <row r="49" spans="3:13" ht="33" customHeight="1" thickBot="1" x14ac:dyDescent="0.3">
      <c r="C49" s="9" t="s">
        <v>4</v>
      </c>
      <c r="D49" s="170"/>
      <c r="E49" s="171"/>
      <c r="F49" s="171"/>
      <c r="G49" s="172"/>
      <c r="H49" s="9" t="s">
        <v>13</v>
      </c>
      <c r="I49" s="121"/>
      <c r="J49" s="122"/>
      <c r="K49" s="122"/>
      <c r="L49" s="122"/>
      <c r="M49" s="123"/>
    </row>
    <row r="50" spans="3:13" x14ac:dyDescent="0.25">
      <c r="C50" s="5"/>
      <c r="D50" s="5"/>
      <c r="E50" s="5"/>
      <c r="F50" s="3" t="s">
        <v>7</v>
      </c>
      <c r="G50" s="3"/>
      <c r="H50" s="3"/>
      <c r="I50" s="4"/>
      <c r="J50" s="4"/>
      <c r="K50" s="5"/>
      <c r="L50" s="5"/>
      <c r="M50" s="5"/>
    </row>
    <row r="51" spans="3:13" ht="15.75" thickBot="1" x14ac:dyDescent="0.3">
      <c r="C51" s="169" t="s">
        <v>8</v>
      </c>
      <c r="D51" s="169"/>
    </row>
    <row r="52" spans="3:13" ht="19.5" customHeight="1" thickBot="1" x14ac:dyDescent="0.3">
      <c r="C52" s="8" t="s">
        <v>42</v>
      </c>
      <c r="D52" s="80">
        <f>L43</f>
        <v>0</v>
      </c>
      <c r="E52" s="79" t="s">
        <v>43</v>
      </c>
      <c r="F52" s="80">
        <f>L44</f>
        <v>0</v>
      </c>
      <c r="G52" s="81" t="s">
        <v>44</v>
      </c>
      <c r="H52" s="80">
        <f>L45</f>
        <v>0</v>
      </c>
      <c r="I52" s="8" t="s">
        <v>45</v>
      </c>
      <c r="J52" s="80">
        <f>L46</f>
        <v>0</v>
      </c>
      <c r="L52" s="79" t="s">
        <v>9</v>
      </c>
      <c r="M52" s="184">
        <f>M39</f>
        <v>0</v>
      </c>
    </row>
    <row r="53" spans="3:13" ht="6.75" customHeight="1" x14ac:dyDescent="0.25"/>
    <row r="54" spans="3:13" ht="15.75" thickBot="1" x14ac:dyDescent="0.3"/>
    <row r="55" spans="3:13" ht="15.75" thickBot="1" x14ac:dyDescent="0.3">
      <c r="G55" s="8" t="s">
        <v>9</v>
      </c>
      <c r="H55" s="185">
        <f>L42</f>
        <v>0</v>
      </c>
    </row>
    <row r="57" spans="3:13" x14ac:dyDescent="0.25">
      <c r="C57" s="168" t="s">
        <v>10</v>
      </c>
      <c r="D57" s="168"/>
      <c r="E57" s="168"/>
      <c r="F57" s="168"/>
      <c r="I57" s="168" t="s">
        <v>37</v>
      </c>
      <c r="J57" s="168"/>
      <c r="K57" s="168"/>
      <c r="L57" s="168"/>
      <c r="M57" s="168"/>
    </row>
    <row r="59" spans="3:13" x14ac:dyDescent="0.25">
      <c r="D59" s="29"/>
      <c r="F59" s="30"/>
      <c r="I59" s="1"/>
      <c r="K59" s="1"/>
      <c r="L59" s="1"/>
      <c r="M59" s="30"/>
    </row>
    <row r="60" spans="3:13" x14ac:dyDescent="0.25">
      <c r="C60" s="82"/>
      <c r="D60" s="83" t="s">
        <v>11</v>
      </c>
      <c r="E60" s="82"/>
      <c r="F60" s="84" t="s">
        <v>4</v>
      </c>
      <c r="I60" s="85" t="s">
        <v>5</v>
      </c>
      <c r="J60" s="82"/>
      <c r="K60" s="85" t="s">
        <v>2</v>
      </c>
      <c r="L60" s="85"/>
      <c r="M60" s="84" t="s">
        <v>4</v>
      </c>
    </row>
    <row r="61" spans="3:13" ht="15.75" thickBot="1" x14ac:dyDescent="0.3"/>
    <row r="62" spans="3:13" ht="22.5" x14ac:dyDescent="0.25">
      <c r="C62" s="176" t="s">
        <v>30</v>
      </c>
      <c r="D62" s="177"/>
      <c r="E62" s="177"/>
      <c r="F62" s="177"/>
      <c r="G62" s="178"/>
      <c r="H62" s="178"/>
      <c r="I62" s="178"/>
      <c r="J62" s="23"/>
      <c r="K62" s="23"/>
      <c r="L62" s="23"/>
      <c r="M62" s="24"/>
    </row>
    <row r="63" spans="3:13" ht="15.75" thickBot="1" x14ac:dyDescent="0.3">
      <c r="C63" s="25"/>
      <c r="D63" s="26"/>
      <c r="E63" s="26"/>
      <c r="F63" s="26"/>
      <c r="G63" s="26"/>
      <c r="H63" s="26"/>
      <c r="I63" s="26"/>
      <c r="J63" s="26"/>
      <c r="K63" s="26"/>
      <c r="L63" s="26"/>
      <c r="M63" s="27"/>
    </row>
    <row r="64" spans="3:13" ht="26.1" customHeight="1" x14ac:dyDescent="0.4">
      <c r="C64" s="179" t="s">
        <v>46</v>
      </c>
      <c r="D64" s="180"/>
      <c r="E64" s="180"/>
      <c r="F64" s="180"/>
      <c r="G64" s="180"/>
      <c r="H64" s="180"/>
      <c r="I64" s="180"/>
      <c r="J64" s="180"/>
      <c r="K64" s="180"/>
      <c r="L64" s="180"/>
      <c r="M64" s="181"/>
    </row>
    <row r="65" spans="1:13" ht="20.25" x14ac:dyDescent="0.3">
      <c r="C65" s="6" t="s">
        <v>4</v>
      </c>
      <c r="D65" s="58" t="s">
        <v>22</v>
      </c>
      <c r="E65" s="60" t="s">
        <v>5</v>
      </c>
      <c r="F65" s="112" t="s">
        <v>6</v>
      </c>
      <c r="G65" s="113"/>
      <c r="H65" s="17"/>
      <c r="I65" s="58" t="s">
        <v>4</v>
      </c>
      <c r="J65" s="58" t="s">
        <v>22</v>
      </c>
      <c r="K65" s="60" t="s">
        <v>5</v>
      </c>
      <c r="L65" s="112" t="s">
        <v>6</v>
      </c>
      <c r="M65" s="113"/>
    </row>
    <row r="66" spans="1:13" x14ac:dyDescent="0.25">
      <c r="C66" s="19"/>
      <c r="D66" s="18"/>
      <c r="E66" s="61"/>
      <c r="F66" s="114"/>
      <c r="G66" s="115"/>
      <c r="H66" s="5"/>
      <c r="I66" s="18"/>
      <c r="J66" s="18"/>
      <c r="K66" s="61"/>
      <c r="L66" s="114"/>
      <c r="M66" s="116"/>
    </row>
    <row r="67" spans="1:13" x14ac:dyDescent="0.25">
      <c r="A67" s="2">
        <f>YEAR(C67)</f>
        <v>1900</v>
      </c>
      <c r="B67" s="2">
        <f t="shared" ref="B67:B123" si="3">YEAR(I67)</f>
        <v>1900</v>
      </c>
      <c r="C67" s="32"/>
      <c r="D67" s="49"/>
      <c r="E67" s="66"/>
      <c r="F67" s="97"/>
      <c r="G67" s="98"/>
      <c r="H67" s="5"/>
      <c r="I67" s="32"/>
      <c r="J67" s="49"/>
      <c r="K67" s="59"/>
      <c r="L67" s="97"/>
      <c r="M67" s="99"/>
    </row>
    <row r="68" spans="1:13" x14ac:dyDescent="0.25">
      <c r="A68" s="2">
        <f t="shared" ref="A68:A123" si="4">YEAR(C68)</f>
        <v>1900</v>
      </c>
      <c r="B68" s="2">
        <f t="shared" si="3"/>
        <v>1900</v>
      </c>
      <c r="C68" s="33"/>
      <c r="D68" s="31"/>
      <c r="E68" s="59"/>
      <c r="F68" s="97"/>
      <c r="G68" s="98"/>
      <c r="H68" s="5"/>
      <c r="I68" s="33"/>
      <c r="J68" s="31"/>
      <c r="K68" s="59"/>
      <c r="L68" s="97"/>
      <c r="M68" s="99"/>
    </row>
    <row r="69" spans="1:13" x14ac:dyDescent="0.25">
      <c r="A69" s="2">
        <f t="shared" si="4"/>
        <v>1900</v>
      </c>
      <c r="B69" s="2">
        <f t="shared" si="3"/>
        <v>1900</v>
      </c>
      <c r="C69" s="33"/>
      <c r="D69" s="31"/>
      <c r="E69" s="59"/>
      <c r="F69" s="97"/>
      <c r="G69" s="98"/>
      <c r="H69" s="5"/>
      <c r="I69" s="33"/>
      <c r="J69" s="31"/>
      <c r="K69" s="59"/>
      <c r="L69" s="97"/>
      <c r="M69" s="99"/>
    </row>
    <row r="70" spans="1:13" x14ac:dyDescent="0.25">
      <c r="A70" s="2">
        <f t="shared" si="4"/>
        <v>1900</v>
      </c>
      <c r="B70" s="2">
        <f t="shared" si="3"/>
        <v>1900</v>
      </c>
      <c r="C70" s="33"/>
      <c r="D70" s="49"/>
      <c r="E70" s="59"/>
      <c r="F70" s="97"/>
      <c r="G70" s="98"/>
      <c r="H70" s="5"/>
      <c r="I70" s="33"/>
      <c r="J70" s="49"/>
      <c r="K70" s="59"/>
      <c r="L70" s="97"/>
      <c r="M70" s="99"/>
    </row>
    <row r="71" spans="1:13" x14ac:dyDescent="0.25">
      <c r="A71" s="2">
        <f t="shared" si="4"/>
        <v>1900</v>
      </c>
      <c r="B71" s="2">
        <f t="shared" si="3"/>
        <v>1900</v>
      </c>
      <c r="C71" s="33"/>
      <c r="D71" s="49"/>
      <c r="E71" s="59"/>
      <c r="F71" s="97"/>
      <c r="G71" s="98"/>
      <c r="H71" s="5"/>
      <c r="I71" s="32"/>
      <c r="J71" s="49"/>
      <c r="K71" s="59"/>
      <c r="L71" s="97"/>
      <c r="M71" s="99"/>
    </row>
    <row r="72" spans="1:13" x14ac:dyDescent="0.25">
      <c r="A72" s="2">
        <f t="shared" si="4"/>
        <v>1900</v>
      </c>
      <c r="B72" s="2">
        <f t="shared" si="3"/>
        <v>1900</v>
      </c>
      <c r="C72" s="33"/>
      <c r="D72" s="31"/>
      <c r="E72" s="59"/>
      <c r="F72" s="97"/>
      <c r="G72" s="98"/>
      <c r="H72" s="5"/>
      <c r="I72" s="33"/>
      <c r="J72" s="31"/>
      <c r="K72" s="59"/>
      <c r="L72" s="97"/>
      <c r="M72" s="99"/>
    </row>
    <row r="73" spans="1:13" x14ac:dyDescent="0.25">
      <c r="A73" s="2">
        <f t="shared" si="4"/>
        <v>1900</v>
      </c>
      <c r="B73" s="2">
        <f t="shared" si="3"/>
        <v>1900</v>
      </c>
      <c r="C73" s="32"/>
      <c r="D73" s="31"/>
      <c r="E73" s="59"/>
      <c r="F73" s="97"/>
      <c r="G73" s="98"/>
      <c r="H73" s="5"/>
      <c r="I73" s="33"/>
      <c r="J73" s="31"/>
      <c r="K73" s="59"/>
      <c r="L73" s="97"/>
      <c r="M73" s="99"/>
    </row>
    <row r="74" spans="1:13" x14ac:dyDescent="0.25">
      <c r="A74" s="2">
        <f t="shared" si="4"/>
        <v>1900</v>
      </c>
      <c r="B74" s="2">
        <f t="shared" si="3"/>
        <v>1900</v>
      </c>
      <c r="C74" s="33"/>
      <c r="D74" s="49"/>
      <c r="E74" s="59"/>
      <c r="F74" s="97"/>
      <c r="G74" s="98"/>
      <c r="H74" s="5"/>
      <c r="I74" s="33"/>
      <c r="J74" s="49"/>
      <c r="K74" s="59"/>
      <c r="L74" s="97"/>
      <c r="M74" s="99"/>
    </row>
    <row r="75" spans="1:13" x14ac:dyDescent="0.25">
      <c r="A75" s="2">
        <f t="shared" si="4"/>
        <v>1900</v>
      </c>
      <c r="B75" s="2">
        <f t="shared" si="3"/>
        <v>1900</v>
      </c>
      <c r="C75" s="33"/>
      <c r="D75" s="49"/>
      <c r="E75" s="59"/>
      <c r="F75" s="97"/>
      <c r="G75" s="98"/>
      <c r="H75" s="5"/>
      <c r="I75" s="32"/>
      <c r="J75" s="49"/>
      <c r="K75" s="59"/>
      <c r="L75" s="97"/>
      <c r="M75" s="99"/>
    </row>
    <row r="76" spans="1:13" x14ac:dyDescent="0.25">
      <c r="A76" s="2">
        <f t="shared" si="4"/>
        <v>1900</v>
      </c>
      <c r="B76" s="2">
        <f t="shared" si="3"/>
        <v>1900</v>
      </c>
      <c r="C76" s="33"/>
      <c r="D76" s="31"/>
      <c r="E76" s="59"/>
      <c r="F76" s="97"/>
      <c r="G76" s="98"/>
      <c r="H76" s="5"/>
      <c r="I76" s="33"/>
      <c r="J76" s="31"/>
      <c r="K76" s="59"/>
      <c r="L76" s="97"/>
      <c r="M76" s="99"/>
    </row>
    <row r="77" spans="1:13" x14ac:dyDescent="0.25">
      <c r="A77" s="2">
        <f t="shared" si="4"/>
        <v>1900</v>
      </c>
      <c r="B77" s="2">
        <f t="shared" si="3"/>
        <v>1900</v>
      </c>
      <c r="C77" s="33"/>
      <c r="D77" s="31"/>
      <c r="E77" s="59"/>
      <c r="F77" s="97"/>
      <c r="G77" s="98"/>
      <c r="H77" s="5"/>
      <c r="I77" s="33"/>
      <c r="J77" s="31"/>
      <c r="K77" s="59"/>
      <c r="L77" s="97"/>
      <c r="M77" s="99"/>
    </row>
    <row r="78" spans="1:13" x14ac:dyDescent="0.25">
      <c r="A78" s="2">
        <f t="shared" si="4"/>
        <v>1900</v>
      </c>
      <c r="B78" s="2">
        <f t="shared" si="3"/>
        <v>1900</v>
      </c>
      <c r="C78" s="33"/>
      <c r="D78" s="49"/>
      <c r="E78" s="59"/>
      <c r="F78" s="97"/>
      <c r="G78" s="98"/>
      <c r="H78" s="5"/>
      <c r="I78" s="33"/>
      <c r="J78" s="49"/>
      <c r="K78" s="59"/>
      <c r="L78" s="97"/>
      <c r="M78" s="99"/>
    </row>
    <row r="79" spans="1:13" x14ac:dyDescent="0.25">
      <c r="A79" s="2">
        <f t="shared" si="4"/>
        <v>1900</v>
      </c>
      <c r="B79" s="2">
        <f t="shared" si="3"/>
        <v>1900</v>
      </c>
      <c r="C79" s="33"/>
      <c r="D79" s="49"/>
      <c r="E79" s="59"/>
      <c r="F79" s="97"/>
      <c r="G79" s="98"/>
      <c r="H79" s="5"/>
      <c r="I79" s="32"/>
      <c r="J79" s="49"/>
      <c r="K79" s="59"/>
      <c r="L79" s="97"/>
      <c r="M79" s="99"/>
    </row>
    <row r="80" spans="1:13" x14ac:dyDescent="0.25">
      <c r="A80" s="2">
        <f t="shared" si="4"/>
        <v>1900</v>
      </c>
      <c r="B80" s="2">
        <f t="shared" si="3"/>
        <v>1900</v>
      </c>
      <c r="C80" s="33"/>
      <c r="D80" s="31"/>
      <c r="E80" s="59"/>
      <c r="F80" s="97"/>
      <c r="G80" s="98"/>
      <c r="H80" s="5"/>
      <c r="I80" s="33"/>
      <c r="J80" s="31"/>
      <c r="K80" s="59"/>
      <c r="L80" s="97"/>
      <c r="M80" s="99"/>
    </row>
    <row r="81" spans="1:15" x14ac:dyDescent="0.25">
      <c r="A81" s="2">
        <f t="shared" si="4"/>
        <v>1900</v>
      </c>
      <c r="B81" s="2">
        <f t="shared" si="3"/>
        <v>1900</v>
      </c>
      <c r="C81" s="32"/>
      <c r="D81" s="31"/>
      <c r="E81" s="59"/>
      <c r="F81" s="97"/>
      <c r="G81" s="98"/>
      <c r="H81" s="5"/>
      <c r="I81" s="33"/>
      <c r="J81" s="31"/>
      <c r="K81" s="59"/>
      <c r="L81" s="97"/>
      <c r="M81" s="99"/>
    </row>
    <row r="82" spans="1:15" x14ac:dyDescent="0.25">
      <c r="A82" s="2">
        <f t="shared" si="4"/>
        <v>1900</v>
      </c>
      <c r="B82" s="2">
        <f t="shared" si="3"/>
        <v>1900</v>
      </c>
      <c r="C82" s="33"/>
      <c r="D82" s="49"/>
      <c r="E82" s="59"/>
      <c r="F82" s="97"/>
      <c r="G82" s="98"/>
      <c r="H82" s="5"/>
      <c r="I82" s="33"/>
      <c r="J82" s="49"/>
      <c r="K82" s="59"/>
      <c r="L82" s="97"/>
      <c r="M82" s="99"/>
    </row>
    <row r="83" spans="1:15" x14ac:dyDescent="0.25">
      <c r="A83" s="2">
        <f t="shared" si="4"/>
        <v>1900</v>
      </c>
      <c r="B83" s="2">
        <f t="shared" si="3"/>
        <v>1900</v>
      </c>
      <c r="C83" s="33"/>
      <c r="D83" s="49"/>
      <c r="E83" s="59"/>
      <c r="F83" s="97"/>
      <c r="G83" s="98"/>
      <c r="H83" s="5"/>
      <c r="I83" s="32"/>
      <c r="J83" s="49"/>
      <c r="K83" s="59"/>
      <c r="L83" s="97"/>
      <c r="M83" s="99"/>
    </row>
    <row r="84" spans="1:15" x14ac:dyDescent="0.25">
      <c r="A84" s="2">
        <f t="shared" si="4"/>
        <v>1900</v>
      </c>
      <c r="B84" s="2">
        <f t="shared" si="3"/>
        <v>1900</v>
      </c>
      <c r="C84" s="33"/>
      <c r="D84" s="31"/>
      <c r="E84" s="59"/>
      <c r="F84" s="97"/>
      <c r="G84" s="98"/>
      <c r="H84" s="5"/>
      <c r="I84" s="33"/>
      <c r="J84" s="31"/>
      <c r="K84" s="59"/>
      <c r="L84" s="97"/>
      <c r="M84" s="99"/>
    </row>
    <row r="85" spans="1:15" x14ac:dyDescent="0.25">
      <c r="A85" s="2">
        <f t="shared" si="4"/>
        <v>1900</v>
      </c>
      <c r="B85" s="2">
        <f t="shared" si="3"/>
        <v>1900</v>
      </c>
      <c r="C85" s="33"/>
      <c r="D85" s="31"/>
      <c r="E85" s="59"/>
      <c r="F85" s="97"/>
      <c r="G85" s="98"/>
      <c r="H85" s="5"/>
      <c r="I85" s="33"/>
      <c r="J85" s="31"/>
      <c r="K85" s="59"/>
      <c r="L85" s="97"/>
      <c r="M85" s="99"/>
    </row>
    <row r="86" spans="1:15" x14ac:dyDescent="0.25">
      <c r="A86" s="2">
        <f t="shared" si="4"/>
        <v>1900</v>
      </c>
      <c r="B86" s="2">
        <f t="shared" si="3"/>
        <v>1900</v>
      </c>
      <c r="C86" s="33"/>
      <c r="D86" s="49"/>
      <c r="E86" s="59"/>
      <c r="F86" s="97"/>
      <c r="G86" s="98"/>
      <c r="H86" s="5"/>
      <c r="I86" s="33"/>
      <c r="J86" s="49"/>
      <c r="K86" s="59"/>
      <c r="L86" s="97"/>
      <c r="M86" s="99"/>
    </row>
    <row r="87" spans="1:15" x14ac:dyDescent="0.25">
      <c r="A87" s="2">
        <f t="shared" si="4"/>
        <v>1900</v>
      </c>
      <c r="B87" s="2">
        <f t="shared" si="3"/>
        <v>1900</v>
      </c>
      <c r="C87" s="33"/>
      <c r="D87" s="49"/>
      <c r="E87" s="59"/>
      <c r="F87" s="97"/>
      <c r="G87" s="98"/>
      <c r="H87" s="5"/>
      <c r="I87" s="32"/>
      <c r="J87" s="49"/>
      <c r="K87" s="59"/>
      <c r="L87" s="97"/>
      <c r="M87" s="99"/>
    </row>
    <row r="88" spans="1:15" x14ac:dyDescent="0.25">
      <c r="A88" s="2">
        <f t="shared" si="4"/>
        <v>1900</v>
      </c>
      <c r="B88" s="2">
        <f t="shared" si="3"/>
        <v>1900</v>
      </c>
      <c r="C88" s="33"/>
      <c r="D88" s="31"/>
      <c r="E88" s="59"/>
      <c r="F88" s="97"/>
      <c r="G88" s="98"/>
      <c r="H88" s="5"/>
      <c r="I88" s="33"/>
      <c r="J88" s="31"/>
      <c r="K88" s="59"/>
      <c r="L88" s="97"/>
      <c r="M88" s="99"/>
    </row>
    <row r="89" spans="1:15" x14ac:dyDescent="0.25">
      <c r="A89" s="2">
        <f t="shared" si="4"/>
        <v>1900</v>
      </c>
      <c r="B89" s="2">
        <f t="shared" si="3"/>
        <v>1900</v>
      </c>
      <c r="C89" s="33"/>
      <c r="D89" s="31"/>
      <c r="E89" s="59"/>
      <c r="F89" s="97"/>
      <c r="G89" s="98"/>
      <c r="H89" s="5"/>
      <c r="I89" s="33"/>
      <c r="J89" s="31"/>
      <c r="K89" s="59"/>
      <c r="L89" s="97"/>
      <c r="M89" s="99"/>
    </row>
    <row r="90" spans="1:15" x14ac:dyDescent="0.25">
      <c r="A90" s="2">
        <f t="shared" si="4"/>
        <v>1900</v>
      </c>
      <c r="B90" s="2">
        <f t="shared" si="3"/>
        <v>1900</v>
      </c>
      <c r="C90" s="33"/>
      <c r="D90" s="49"/>
      <c r="E90" s="59"/>
      <c r="F90" s="97"/>
      <c r="G90" s="98"/>
      <c r="H90" s="5"/>
      <c r="I90" s="33"/>
      <c r="J90" s="49"/>
      <c r="K90" s="59"/>
      <c r="L90" s="97"/>
      <c r="M90" s="99"/>
    </row>
    <row r="91" spans="1:15" x14ac:dyDescent="0.25">
      <c r="A91" s="2">
        <f t="shared" si="4"/>
        <v>1900</v>
      </c>
      <c r="B91" s="2">
        <f t="shared" si="3"/>
        <v>1900</v>
      </c>
      <c r="C91" s="33"/>
      <c r="D91" s="49"/>
      <c r="E91" s="59"/>
      <c r="F91" s="97"/>
      <c r="G91" s="98"/>
      <c r="H91" s="5"/>
      <c r="I91" s="32"/>
      <c r="J91" s="49"/>
      <c r="K91" s="59"/>
      <c r="L91" s="97"/>
      <c r="M91" s="99"/>
    </row>
    <row r="92" spans="1:15" ht="15" customHeight="1" x14ac:dyDescent="0.25">
      <c r="A92" s="2">
        <f t="shared" si="4"/>
        <v>1900</v>
      </c>
      <c r="B92" s="2">
        <f t="shared" si="3"/>
        <v>1900</v>
      </c>
      <c r="C92" s="32"/>
      <c r="D92" s="49"/>
      <c r="E92" s="59"/>
      <c r="F92" s="97"/>
      <c r="G92" s="98"/>
      <c r="H92" s="5"/>
      <c r="I92" s="32"/>
      <c r="J92" s="49"/>
      <c r="K92" s="59"/>
      <c r="L92" s="97"/>
      <c r="M92" s="99"/>
      <c r="O92" s="7"/>
    </row>
    <row r="93" spans="1:15" s="21" customFormat="1" ht="15" customHeight="1" x14ac:dyDescent="0.3">
      <c r="A93" s="2">
        <f t="shared" si="4"/>
        <v>1900</v>
      </c>
      <c r="B93" s="2">
        <f t="shared" si="3"/>
        <v>1900</v>
      </c>
      <c r="C93" s="33"/>
      <c r="D93" s="31"/>
      <c r="E93" s="59"/>
      <c r="F93" s="97"/>
      <c r="G93" s="98"/>
      <c r="H93" s="5"/>
      <c r="I93" s="33"/>
      <c r="J93" s="31"/>
      <c r="K93" s="59"/>
      <c r="L93" s="97"/>
      <c r="M93" s="99"/>
    </row>
    <row r="94" spans="1:15" x14ac:dyDescent="0.25">
      <c r="A94" s="2">
        <f t="shared" si="4"/>
        <v>1900</v>
      </c>
      <c r="B94" s="2">
        <f t="shared" si="3"/>
        <v>1900</v>
      </c>
      <c r="C94" s="33"/>
      <c r="D94" s="31"/>
      <c r="E94" s="59"/>
      <c r="F94" s="97"/>
      <c r="G94" s="98"/>
      <c r="H94" s="5"/>
      <c r="I94" s="33"/>
      <c r="J94" s="31"/>
      <c r="K94" s="59"/>
      <c r="L94" s="97"/>
      <c r="M94" s="99"/>
    </row>
    <row r="95" spans="1:15" ht="14.1" customHeight="1" x14ac:dyDescent="0.25">
      <c r="A95" s="2">
        <f t="shared" si="4"/>
        <v>1900</v>
      </c>
      <c r="B95" s="2">
        <f t="shared" si="3"/>
        <v>1900</v>
      </c>
      <c r="C95" s="33"/>
      <c r="D95" s="49"/>
      <c r="E95" s="59"/>
      <c r="F95" s="97"/>
      <c r="G95" s="98"/>
      <c r="H95" s="5"/>
      <c r="I95" s="33"/>
      <c r="J95" s="49"/>
      <c r="K95" s="59"/>
      <c r="L95" s="97"/>
      <c r="M95" s="99"/>
    </row>
    <row r="96" spans="1:15" ht="14.1" customHeight="1" x14ac:dyDescent="0.25">
      <c r="A96" s="2">
        <f t="shared" si="4"/>
        <v>1900</v>
      </c>
      <c r="B96" s="2">
        <f t="shared" si="3"/>
        <v>1900</v>
      </c>
      <c r="C96" s="32"/>
      <c r="D96" s="49"/>
      <c r="E96" s="59"/>
      <c r="F96" s="97"/>
      <c r="G96" s="98"/>
      <c r="H96" s="5"/>
      <c r="I96" s="32"/>
      <c r="J96" s="49"/>
      <c r="K96" s="59"/>
      <c r="L96" s="97"/>
      <c r="M96" s="99"/>
    </row>
    <row r="97" spans="1:13" ht="14.1" customHeight="1" x14ac:dyDescent="0.25">
      <c r="A97" s="2">
        <f t="shared" si="4"/>
        <v>1900</v>
      </c>
      <c r="B97" s="2">
        <f t="shared" si="3"/>
        <v>1900</v>
      </c>
      <c r="C97" s="33"/>
      <c r="D97" s="31"/>
      <c r="E97" s="59"/>
      <c r="F97" s="97"/>
      <c r="G97" s="98"/>
      <c r="H97" s="5"/>
      <c r="I97" s="33"/>
      <c r="J97" s="31"/>
      <c r="K97" s="59"/>
      <c r="L97" s="97"/>
      <c r="M97" s="99"/>
    </row>
    <row r="98" spans="1:13" ht="14.1" customHeight="1" x14ac:dyDescent="0.25">
      <c r="A98" s="2">
        <f t="shared" si="4"/>
        <v>1900</v>
      </c>
      <c r="B98" s="2">
        <f t="shared" si="3"/>
        <v>1900</v>
      </c>
      <c r="C98" s="33"/>
      <c r="D98" s="31"/>
      <c r="E98" s="59"/>
      <c r="F98" s="97"/>
      <c r="G98" s="98"/>
      <c r="H98" s="5"/>
      <c r="I98" s="33"/>
      <c r="J98" s="31"/>
      <c r="K98" s="59"/>
      <c r="L98" s="97"/>
      <c r="M98" s="99"/>
    </row>
    <row r="99" spans="1:13" ht="14.1" customHeight="1" x14ac:dyDescent="0.25">
      <c r="A99" s="2">
        <f t="shared" si="4"/>
        <v>1900</v>
      </c>
      <c r="B99" s="2">
        <f t="shared" si="3"/>
        <v>1900</v>
      </c>
      <c r="C99" s="33"/>
      <c r="D99" s="49"/>
      <c r="E99" s="59"/>
      <c r="F99" s="97"/>
      <c r="G99" s="98"/>
      <c r="H99" s="5"/>
      <c r="I99" s="33"/>
      <c r="J99" s="49"/>
      <c r="K99" s="59"/>
      <c r="L99" s="97"/>
      <c r="M99" s="99"/>
    </row>
    <row r="100" spans="1:13" ht="14.1" customHeight="1" x14ac:dyDescent="0.25">
      <c r="A100" s="2">
        <f t="shared" si="4"/>
        <v>1900</v>
      </c>
      <c r="B100" s="2">
        <f t="shared" si="3"/>
        <v>1900</v>
      </c>
      <c r="C100" s="32"/>
      <c r="D100" s="49"/>
      <c r="E100" s="59"/>
      <c r="F100" s="97"/>
      <c r="G100" s="98"/>
      <c r="H100" s="5"/>
      <c r="I100" s="32"/>
      <c r="J100" s="49"/>
      <c r="K100" s="59"/>
      <c r="L100" s="97"/>
      <c r="M100" s="99"/>
    </row>
    <row r="101" spans="1:13" ht="14.1" customHeight="1" x14ac:dyDescent="0.25">
      <c r="A101" s="2">
        <f t="shared" si="4"/>
        <v>1900</v>
      </c>
      <c r="B101" s="2">
        <f t="shared" si="3"/>
        <v>1900</v>
      </c>
      <c r="C101" s="33"/>
      <c r="D101" s="31"/>
      <c r="E101" s="59"/>
      <c r="F101" s="97"/>
      <c r="G101" s="98"/>
      <c r="H101" s="5"/>
      <c r="I101" s="33"/>
      <c r="J101" s="31"/>
      <c r="K101" s="59"/>
      <c r="L101" s="97"/>
      <c r="M101" s="99"/>
    </row>
    <row r="102" spans="1:13" ht="14.1" customHeight="1" x14ac:dyDescent="0.25">
      <c r="A102" s="2">
        <f t="shared" si="4"/>
        <v>1900</v>
      </c>
      <c r="B102" s="2">
        <f t="shared" si="3"/>
        <v>1900</v>
      </c>
      <c r="C102" s="33"/>
      <c r="D102" s="31"/>
      <c r="E102" s="59"/>
      <c r="F102" s="97"/>
      <c r="G102" s="98"/>
      <c r="H102" s="5"/>
      <c r="I102" s="33"/>
      <c r="J102" s="31"/>
      <c r="K102" s="59"/>
      <c r="L102" s="97"/>
      <c r="M102" s="99"/>
    </row>
    <row r="103" spans="1:13" ht="14.1" customHeight="1" x14ac:dyDescent="0.25">
      <c r="A103" s="2">
        <f t="shared" si="4"/>
        <v>1900</v>
      </c>
      <c r="B103" s="2">
        <f t="shared" si="3"/>
        <v>1900</v>
      </c>
      <c r="C103" s="33"/>
      <c r="D103" s="49"/>
      <c r="E103" s="59"/>
      <c r="F103" s="97"/>
      <c r="G103" s="98"/>
      <c r="H103" s="5"/>
      <c r="I103" s="33"/>
      <c r="J103" s="49"/>
      <c r="K103" s="59"/>
      <c r="L103" s="97"/>
      <c r="M103" s="99"/>
    </row>
    <row r="104" spans="1:13" ht="14.1" customHeight="1" x14ac:dyDescent="0.25">
      <c r="A104" s="2">
        <f t="shared" si="4"/>
        <v>1900</v>
      </c>
      <c r="B104" s="2">
        <f t="shared" si="3"/>
        <v>1900</v>
      </c>
      <c r="C104" s="32"/>
      <c r="D104" s="49"/>
      <c r="E104" s="59"/>
      <c r="F104" s="97"/>
      <c r="G104" s="98"/>
      <c r="H104" s="5"/>
      <c r="I104" s="32"/>
      <c r="J104" s="49"/>
      <c r="K104" s="59"/>
      <c r="L104" s="97"/>
      <c r="M104" s="99"/>
    </row>
    <row r="105" spans="1:13" ht="14.1" customHeight="1" x14ac:dyDescent="0.25">
      <c r="A105" s="2">
        <f t="shared" si="4"/>
        <v>1900</v>
      </c>
      <c r="B105" s="2">
        <f t="shared" si="3"/>
        <v>1900</v>
      </c>
      <c r="C105" s="33"/>
      <c r="D105" s="31"/>
      <c r="E105" s="59"/>
      <c r="F105" s="97"/>
      <c r="G105" s="98"/>
      <c r="H105" s="5"/>
      <c r="I105" s="33"/>
      <c r="J105" s="31"/>
      <c r="K105" s="59"/>
      <c r="L105" s="97"/>
      <c r="M105" s="99"/>
    </row>
    <row r="106" spans="1:13" ht="14.1" customHeight="1" x14ac:dyDescent="0.25">
      <c r="A106" s="2">
        <f t="shared" si="4"/>
        <v>1900</v>
      </c>
      <c r="B106" s="2">
        <f t="shared" si="3"/>
        <v>1900</v>
      </c>
      <c r="C106" s="33"/>
      <c r="D106" s="31"/>
      <c r="E106" s="59"/>
      <c r="F106" s="97"/>
      <c r="G106" s="98"/>
      <c r="H106" s="5"/>
      <c r="I106" s="33"/>
      <c r="J106" s="31"/>
      <c r="K106" s="59"/>
      <c r="L106" s="97"/>
      <c r="M106" s="99"/>
    </row>
    <row r="107" spans="1:13" ht="14.1" customHeight="1" x14ac:dyDescent="0.25">
      <c r="A107" s="2">
        <f t="shared" si="4"/>
        <v>1900</v>
      </c>
      <c r="B107" s="2">
        <f t="shared" si="3"/>
        <v>1900</v>
      </c>
      <c r="C107" s="33"/>
      <c r="D107" s="49"/>
      <c r="E107" s="59"/>
      <c r="F107" s="97"/>
      <c r="G107" s="98"/>
      <c r="H107" s="5"/>
      <c r="I107" s="33"/>
      <c r="J107" s="49"/>
      <c r="K107" s="59"/>
      <c r="L107" s="97"/>
      <c r="M107" s="99"/>
    </row>
    <row r="108" spans="1:13" ht="14.1" customHeight="1" x14ac:dyDescent="0.25">
      <c r="A108" s="2">
        <f t="shared" si="4"/>
        <v>1900</v>
      </c>
      <c r="B108" s="2">
        <f t="shared" si="3"/>
        <v>1900</v>
      </c>
      <c r="C108" s="32"/>
      <c r="D108" s="49"/>
      <c r="E108" s="59"/>
      <c r="F108" s="97"/>
      <c r="G108" s="98"/>
      <c r="H108" s="5"/>
      <c r="I108" s="32"/>
      <c r="J108" s="49"/>
      <c r="K108" s="59"/>
      <c r="L108" s="97"/>
      <c r="M108" s="99"/>
    </row>
    <row r="109" spans="1:13" ht="14.1" customHeight="1" x14ac:dyDescent="0.25">
      <c r="A109" s="2">
        <f t="shared" si="4"/>
        <v>1900</v>
      </c>
      <c r="B109" s="2">
        <f t="shared" si="3"/>
        <v>1900</v>
      </c>
      <c r="C109" s="33"/>
      <c r="D109" s="31"/>
      <c r="E109" s="59"/>
      <c r="F109" s="97"/>
      <c r="G109" s="98"/>
      <c r="H109" s="5"/>
      <c r="I109" s="33"/>
      <c r="J109" s="31"/>
      <c r="K109" s="59"/>
      <c r="L109" s="97"/>
      <c r="M109" s="99"/>
    </row>
    <row r="110" spans="1:13" ht="14.1" customHeight="1" x14ac:dyDescent="0.25">
      <c r="A110" s="2">
        <f t="shared" si="4"/>
        <v>1900</v>
      </c>
      <c r="B110" s="2">
        <f t="shared" si="3"/>
        <v>1900</v>
      </c>
      <c r="C110" s="33"/>
      <c r="D110" s="31"/>
      <c r="E110" s="59"/>
      <c r="F110" s="97"/>
      <c r="G110" s="98"/>
      <c r="H110" s="5"/>
      <c r="I110" s="33"/>
      <c r="J110" s="31"/>
      <c r="K110" s="59"/>
      <c r="L110" s="97"/>
      <c r="M110" s="99"/>
    </row>
    <row r="111" spans="1:13" ht="14.1" customHeight="1" x14ac:dyDescent="0.25">
      <c r="A111" s="2">
        <f t="shared" si="4"/>
        <v>1900</v>
      </c>
      <c r="B111" s="2">
        <f t="shared" si="3"/>
        <v>1900</v>
      </c>
      <c r="C111" s="33"/>
      <c r="D111" s="49"/>
      <c r="E111" s="59"/>
      <c r="F111" s="97"/>
      <c r="G111" s="98"/>
      <c r="H111" s="5"/>
      <c r="I111" s="33"/>
      <c r="J111" s="49"/>
      <c r="K111" s="59"/>
      <c r="L111" s="97"/>
      <c r="M111" s="99"/>
    </row>
    <row r="112" spans="1:13" ht="14.1" customHeight="1" x14ac:dyDescent="0.25">
      <c r="A112" s="2">
        <f t="shared" si="4"/>
        <v>1900</v>
      </c>
      <c r="B112" s="2">
        <f t="shared" si="3"/>
        <v>1900</v>
      </c>
      <c r="C112" s="32"/>
      <c r="D112" s="49"/>
      <c r="E112" s="59"/>
      <c r="F112" s="97"/>
      <c r="G112" s="98"/>
      <c r="H112" s="5"/>
      <c r="I112" s="32"/>
      <c r="J112" s="49"/>
      <c r="K112" s="59"/>
      <c r="L112" s="97"/>
      <c r="M112" s="99"/>
    </row>
    <row r="113" spans="1:13" ht="14.1" customHeight="1" x14ac:dyDescent="0.25">
      <c r="A113" s="2">
        <f t="shared" si="4"/>
        <v>1900</v>
      </c>
      <c r="B113" s="2">
        <f t="shared" si="3"/>
        <v>1900</v>
      </c>
      <c r="C113" s="33"/>
      <c r="D113" s="31"/>
      <c r="E113" s="59"/>
      <c r="F113" s="97"/>
      <c r="G113" s="98"/>
      <c r="H113" s="5"/>
      <c r="I113" s="33"/>
      <c r="J113" s="31"/>
      <c r="K113" s="59"/>
      <c r="L113" s="97"/>
      <c r="M113" s="99"/>
    </row>
    <row r="114" spans="1:13" ht="14.1" customHeight="1" x14ac:dyDescent="0.25">
      <c r="A114" s="2">
        <f t="shared" si="4"/>
        <v>1900</v>
      </c>
      <c r="B114" s="2">
        <f t="shared" si="3"/>
        <v>1900</v>
      </c>
      <c r="C114" s="33"/>
      <c r="D114" s="31"/>
      <c r="E114" s="59"/>
      <c r="F114" s="97"/>
      <c r="G114" s="98"/>
      <c r="H114" s="5"/>
      <c r="I114" s="33"/>
      <c r="J114" s="31"/>
      <c r="K114" s="59"/>
      <c r="L114" s="97"/>
      <c r="M114" s="99"/>
    </row>
    <row r="115" spans="1:13" ht="14.1" customHeight="1" x14ac:dyDescent="0.25">
      <c r="A115" s="2">
        <f t="shared" si="4"/>
        <v>1900</v>
      </c>
      <c r="B115" s="2">
        <f t="shared" si="3"/>
        <v>1900</v>
      </c>
      <c r="C115" s="33"/>
      <c r="D115" s="49"/>
      <c r="E115" s="59"/>
      <c r="F115" s="97"/>
      <c r="G115" s="98"/>
      <c r="H115" s="5"/>
      <c r="I115" s="33"/>
      <c r="J115" s="49"/>
      <c r="K115" s="59"/>
      <c r="L115" s="97"/>
      <c r="M115" s="99"/>
    </row>
    <row r="116" spans="1:13" ht="14.1" customHeight="1" x14ac:dyDescent="0.25">
      <c r="A116" s="2">
        <f t="shared" si="4"/>
        <v>1900</v>
      </c>
      <c r="B116" s="2">
        <f t="shared" si="3"/>
        <v>1900</v>
      </c>
      <c r="C116" s="32"/>
      <c r="D116" s="49"/>
      <c r="E116" s="59"/>
      <c r="F116" s="97"/>
      <c r="G116" s="98"/>
      <c r="H116" s="5"/>
      <c r="I116" s="32"/>
      <c r="J116" s="49"/>
      <c r="K116" s="59"/>
      <c r="L116" s="97"/>
      <c r="M116" s="99"/>
    </row>
    <row r="117" spans="1:13" ht="14.1" customHeight="1" x14ac:dyDescent="0.25">
      <c r="A117" s="2">
        <f t="shared" si="4"/>
        <v>1900</v>
      </c>
      <c r="B117" s="2">
        <f t="shared" si="3"/>
        <v>1900</v>
      </c>
      <c r="C117" s="33"/>
      <c r="D117" s="49"/>
      <c r="E117" s="59"/>
      <c r="F117" s="97"/>
      <c r="G117" s="98"/>
      <c r="H117" s="5"/>
      <c r="I117" s="34"/>
      <c r="J117" s="31"/>
      <c r="K117" s="59"/>
      <c r="L117" s="97"/>
      <c r="M117" s="99"/>
    </row>
    <row r="118" spans="1:13" ht="14.1" customHeight="1" x14ac:dyDescent="0.25">
      <c r="A118" s="2">
        <f t="shared" si="4"/>
        <v>1900</v>
      </c>
      <c r="B118" s="2">
        <f t="shared" si="3"/>
        <v>1900</v>
      </c>
      <c r="C118" s="33"/>
      <c r="D118" s="31"/>
      <c r="E118" s="59"/>
      <c r="F118" s="97"/>
      <c r="G118" s="98"/>
      <c r="H118" s="5"/>
      <c r="I118" s="34"/>
      <c r="J118" s="31"/>
      <c r="K118" s="59"/>
      <c r="L118" s="97"/>
      <c r="M118" s="99"/>
    </row>
    <row r="119" spans="1:13" ht="14.1" customHeight="1" x14ac:dyDescent="0.25">
      <c r="A119" s="2">
        <f t="shared" si="4"/>
        <v>1900</v>
      </c>
      <c r="B119" s="2">
        <f t="shared" si="3"/>
        <v>1900</v>
      </c>
      <c r="C119" s="33"/>
      <c r="D119" s="31"/>
      <c r="E119" s="59"/>
      <c r="F119" s="97"/>
      <c r="G119" s="98"/>
      <c r="H119" s="5"/>
      <c r="I119" s="34"/>
      <c r="J119" s="31"/>
      <c r="K119" s="59"/>
      <c r="L119" s="97"/>
      <c r="M119" s="99"/>
    </row>
    <row r="120" spans="1:13" ht="14.1" customHeight="1" x14ac:dyDescent="0.25">
      <c r="A120" s="2">
        <f t="shared" si="4"/>
        <v>1900</v>
      </c>
      <c r="B120" s="2">
        <f t="shared" si="3"/>
        <v>1900</v>
      </c>
      <c r="C120" s="33"/>
      <c r="D120" s="49"/>
      <c r="E120" s="59"/>
      <c r="F120" s="97"/>
      <c r="G120" s="98"/>
      <c r="H120" s="5"/>
      <c r="I120" s="34"/>
      <c r="J120" s="31"/>
      <c r="K120" s="59"/>
      <c r="L120" s="97"/>
      <c r="M120" s="99"/>
    </row>
    <row r="121" spans="1:13" ht="14.1" customHeight="1" x14ac:dyDescent="0.25">
      <c r="A121" s="2">
        <f t="shared" si="4"/>
        <v>1900</v>
      </c>
      <c r="B121" s="2">
        <f t="shared" si="3"/>
        <v>1900</v>
      </c>
      <c r="C121" s="48"/>
      <c r="D121" s="31"/>
      <c r="E121" s="59"/>
      <c r="F121" s="97"/>
      <c r="G121" s="98"/>
      <c r="H121" s="5"/>
      <c r="I121" s="34"/>
      <c r="J121" s="31"/>
      <c r="K121" s="59"/>
      <c r="L121" s="97"/>
      <c r="M121" s="99"/>
    </row>
    <row r="122" spans="1:13" x14ac:dyDescent="0.25">
      <c r="A122" s="2">
        <f t="shared" si="4"/>
        <v>1900</v>
      </c>
      <c r="B122" s="2">
        <f t="shared" si="3"/>
        <v>1900</v>
      </c>
      <c r="C122" s="33"/>
      <c r="D122" s="31"/>
      <c r="E122" s="59"/>
      <c r="F122" s="97"/>
      <c r="G122" s="98"/>
      <c r="H122" s="5"/>
      <c r="I122" s="34"/>
      <c r="J122" s="31"/>
      <c r="K122" s="59"/>
      <c r="L122" s="97"/>
      <c r="M122" s="99"/>
    </row>
    <row r="123" spans="1:13" ht="14.1" customHeight="1" thickBot="1" x14ac:dyDescent="0.3">
      <c r="A123" s="2">
        <f t="shared" si="4"/>
        <v>1900</v>
      </c>
      <c r="B123" s="2">
        <f t="shared" si="3"/>
        <v>1900</v>
      </c>
      <c r="C123" s="33"/>
      <c r="D123" s="35"/>
      <c r="E123" s="65"/>
      <c r="F123" s="97"/>
      <c r="G123" s="98"/>
      <c r="H123" s="20"/>
      <c r="I123" s="36"/>
      <c r="J123" s="35"/>
      <c r="K123" s="65"/>
      <c r="L123" s="97"/>
      <c r="M123" s="99"/>
    </row>
  </sheetData>
  <sheetProtection selectLockedCells="1"/>
  <autoFilter ref="A1:M52" xr:uid="{00000000-0001-0000-0000-000000000000}"/>
  <mergeCells count="203">
    <mergeCell ref="D11:J11"/>
    <mergeCell ref="J9:J10"/>
    <mergeCell ref="F122:G122"/>
    <mergeCell ref="F123:G123"/>
    <mergeCell ref="L122:M122"/>
    <mergeCell ref="L123:M123"/>
    <mergeCell ref="H4:I4"/>
    <mergeCell ref="H5:I5"/>
    <mergeCell ref="D4:G4"/>
    <mergeCell ref="C57:F57"/>
    <mergeCell ref="C51:D51"/>
    <mergeCell ref="I57:M57"/>
    <mergeCell ref="D49:G49"/>
    <mergeCell ref="C42:K42"/>
    <mergeCell ref="C4:C5"/>
    <mergeCell ref="C62:F62"/>
    <mergeCell ref="G62:I62"/>
    <mergeCell ref="F87:G87"/>
    <mergeCell ref="C64:M64"/>
    <mergeCell ref="L44:M44"/>
    <mergeCell ref="K9:L9"/>
    <mergeCell ref="K10:L10"/>
    <mergeCell ref="L46:M46"/>
    <mergeCell ref="L13:M13"/>
    <mergeCell ref="C2:C3"/>
    <mergeCell ref="I2:J2"/>
    <mergeCell ref="J5:K5"/>
    <mergeCell ref="D5:G5"/>
    <mergeCell ref="K2:M2"/>
    <mergeCell ref="K3:M3"/>
    <mergeCell ref="I3:J3"/>
    <mergeCell ref="D6:M7"/>
    <mergeCell ref="H9:H10"/>
    <mergeCell ref="L4:M4"/>
    <mergeCell ref="F9:F10"/>
    <mergeCell ref="D9:D10"/>
    <mergeCell ref="C8:M8"/>
    <mergeCell ref="L5:M5"/>
    <mergeCell ref="C6:C7"/>
    <mergeCell ref="D2:H2"/>
    <mergeCell ref="D3:H3"/>
    <mergeCell ref="J4:K4"/>
    <mergeCell ref="L14:M14"/>
    <mergeCell ref="L15:M15"/>
    <mergeCell ref="L16:M16"/>
    <mergeCell ref="L17:M17"/>
    <mergeCell ref="L18:M18"/>
    <mergeCell ref="L19:M19"/>
    <mergeCell ref="L20:M20"/>
    <mergeCell ref="L21:M21"/>
    <mergeCell ref="L22:M22"/>
    <mergeCell ref="F73:G73"/>
    <mergeCell ref="F74:G74"/>
    <mergeCell ref="F75:G75"/>
    <mergeCell ref="F76:G76"/>
    <mergeCell ref="F31:G31"/>
    <mergeCell ref="I49:M49"/>
    <mergeCell ref="F32:G32"/>
    <mergeCell ref="F33:G33"/>
    <mergeCell ref="L32:M32"/>
    <mergeCell ref="L33:M33"/>
    <mergeCell ref="L34:M34"/>
    <mergeCell ref="L75:M75"/>
    <mergeCell ref="L23:M23"/>
    <mergeCell ref="L24:M24"/>
    <mergeCell ref="L25:M25"/>
    <mergeCell ref="L26:M26"/>
    <mergeCell ref="L27:M27"/>
    <mergeCell ref="L28:M28"/>
    <mergeCell ref="L29:M29"/>
    <mergeCell ref="L30:M30"/>
    <mergeCell ref="L42:M42"/>
    <mergeCell ref="L31:M31"/>
    <mergeCell ref="F26:G26"/>
    <mergeCell ref="F27:G27"/>
    <mergeCell ref="F28:G28"/>
    <mergeCell ref="F29:G29"/>
    <mergeCell ref="F30:G30"/>
    <mergeCell ref="L69:M69"/>
    <mergeCell ref="L70:M70"/>
    <mergeCell ref="F71:G71"/>
    <mergeCell ref="F72:G72"/>
    <mergeCell ref="L45:M45"/>
    <mergeCell ref="F34:G34"/>
    <mergeCell ref="F65:G65"/>
    <mergeCell ref="L65:M65"/>
    <mergeCell ref="F66:G66"/>
    <mergeCell ref="F67:G67"/>
    <mergeCell ref="F68:G68"/>
    <mergeCell ref="F69:G69"/>
    <mergeCell ref="F70:G70"/>
    <mergeCell ref="L66:M66"/>
    <mergeCell ref="L67:M67"/>
    <mergeCell ref="L68:M68"/>
    <mergeCell ref="L84:M84"/>
    <mergeCell ref="L118:M118"/>
    <mergeCell ref="L119:M119"/>
    <mergeCell ref="F91:G91"/>
    <mergeCell ref="F13:G13"/>
    <mergeCell ref="F14:G14"/>
    <mergeCell ref="F15:G15"/>
    <mergeCell ref="F16:G16"/>
    <mergeCell ref="F17:G17"/>
    <mergeCell ref="F18:G18"/>
    <mergeCell ref="F19:G19"/>
    <mergeCell ref="F20:G20"/>
    <mergeCell ref="F21:G21"/>
    <mergeCell ref="F84:G84"/>
    <mergeCell ref="F85:G85"/>
    <mergeCell ref="F86:G86"/>
    <mergeCell ref="F80:G80"/>
    <mergeCell ref="F81:G81"/>
    <mergeCell ref="F88:G88"/>
    <mergeCell ref="C47:M48"/>
    <mergeCell ref="F22:G22"/>
    <mergeCell ref="F23:G23"/>
    <mergeCell ref="F24:G24"/>
    <mergeCell ref="F25:G25"/>
    <mergeCell ref="F116:G116"/>
    <mergeCell ref="F117:G117"/>
    <mergeCell ref="F118:G118"/>
    <mergeCell ref="F119:G119"/>
    <mergeCell ref="F120:G120"/>
    <mergeCell ref="L85:M85"/>
    <mergeCell ref="L86:M86"/>
    <mergeCell ref="L87:M87"/>
    <mergeCell ref="L88:M88"/>
    <mergeCell ref="F90:G90"/>
    <mergeCell ref="L104:M104"/>
    <mergeCell ref="L105:M105"/>
    <mergeCell ref="F89:G89"/>
    <mergeCell ref="L120:M120"/>
    <mergeCell ref="L94:M94"/>
    <mergeCell ref="L95:M95"/>
    <mergeCell ref="L96:M96"/>
    <mergeCell ref="F105:G105"/>
    <mergeCell ref="L103:M103"/>
    <mergeCell ref="L109:M109"/>
    <mergeCell ref="L110:M110"/>
    <mergeCell ref="L111:M111"/>
    <mergeCell ref="L107:M107"/>
    <mergeCell ref="L108:M108"/>
    <mergeCell ref="F121:G121"/>
    <mergeCell ref="F92:G92"/>
    <mergeCell ref="F93:G93"/>
    <mergeCell ref="F94:G94"/>
    <mergeCell ref="F95:G95"/>
    <mergeCell ref="F96:G96"/>
    <mergeCell ref="F97:G97"/>
    <mergeCell ref="F98:G98"/>
    <mergeCell ref="F99:G99"/>
    <mergeCell ref="F100:G100"/>
    <mergeCell ref="F106:G106"/>
    <mergeCell ref="F107:G107"/>
    <mergeCell ref="F108:G108"/>
    <mergeCell ref="F109:G109"/>
    <mergeCell ref="F110:G110"/>
    <mergeCell ref="F111:G111"/>
    <mergeCell ref="F112:G112"/>
    <mergeCell ref="F101:G101"/>
    <mergeCell ref="F102:G102"/>
    <mergeCell ref="F103:G103"/>
    <mergeCell ref="F113:G113"/>
    <mergeCell ref="F114:G114"/>
    <mergeCell ref="F115:G115"/>
    <mergeCell ref="F104:G104"/>
    <mergeCell ref="L121:M121"/>
    <mergeCell ref="L43:M43"/>
    <mergeCell ref="L97:M97"/>
    <mergeCell ref="L98:M98"/>
    <mergeCell ref="L99:M99"/>
    <mergeCell ref="L100:M100"/>
    <mergeCell ref="L113:M113"/>
    <mergeCell ref="L114:M114"/>
    <mergeCell ref="L115:M115"/>
    <mergeCell ref="L116:M116"/>
    <mergeCell ref="L117:M117"/>
    <mergeCell ref="L71:M71"/>
    <mergeCell ref="L72:M72"/>
    <mergeCell ref="L73:M73"/>
    <mergeCell ref="L74:M74"/>
    <mergeCell ref="L92:M92"/>
    <mergeCell ref="L93:M93"/>
    <mergeCell ref="L89:M89"/>
    <mergeCell ref="L90:M90"/>
    <mergeCell ref="L91:M91"/>
    <mergeCell ref="L106:M106"/>
    <mergeCell ref="L112:M112"/>
    <mergeCell ref="L101:M101"/>
    <mergeCell ref="L102:M102"/>
    <mergeCell ref="F77:G77"/>
    <mergeCell ref="L76:M76"/>
    <mergeCell ref="L77:M77"/>
    <mergeCell ref="F78:G78"/>
    <mergeCell ref="F79:G79"/>
    <mergeCell ref="L80:M80"/>
    <mergeCell ref="L81:M81"/>
    <mergeCell ref="L82:M82"/>
    <mergeCell ref="L83:M83"/>
    <mergeCell ref="L78:M78"/>
    <mergeCell ref="L79:M79"/>
    <mergeCell ref="F82:G82"/>
    <mergeCell ref="F83:G83"/>
  </mergeCells>
  <phoneticPr fontId="1" type="noConversion"/>
  <dataValidations count="2">
    <dataValidation type="decimal" operator="greaterThanOrEqual" allowBlank="1" showInputMessage="1" showErrorMessage="1" sqref="J117:J123" xr:uid="{23ADC228-5555-440C-848F-D94DADEDAAAD}">
      <formula1>0</formula1>
    </dataValidation>
    <dataValidation type="list" showDropDown="1" showInputMessage="1" showErrorMessage="1" errorTitle="Disposition Error" error="Please enter the disposition of the case (Plea, Dismissed, Trial, or N/A for Attorney of the Day Assignments)" sqref="M10" xr:uid="{00000000-0002-0000-0000-000001000000}">
      <formula1>"Plea,Trial,Dismissed,N/A"</formula1>
    </dataValidation>
  </dataValidations>
  <printOptions horizontalCentered="1" verticalCentered="1"/>
  <pageMargins left="0.3" right="0.3" top="0.3" bottom="0.3" header="0" footer="0"/>
  <pageSetup scale="78" orientation="portrait" r:id="rId1"/>
  <headerFooter alignWithMargins="0"/>
  <rowBreaks count="1" manualBreakCount="1">
    <brk id="61" max="16383"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000-000002000000}">
          <x14:formula1>
            <xm:f>Sheet1!$A$1:$A$2</xm:f>
          </x14:formula1>
          <xm:sqref>D9:D10 J9:J10</xm:sqref>
        </x14:dataValidation>
        <x14:dataValidation type="list" allowBlank="1" showInputMessage="1" showErrorMessage="1" xr:uid="{00000000-0002-0000-0000-000003000000}">
          <x14:formula1>
            <xm:f>Sheet1!$A$1:$A$2</xm:f>
          </x14:formula1>
          <xm:sqref>F9:F10 H9:H10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defaultRowHeight="15" x14ac:dyDescent="0.25"/>
  <sheetData>
    <row r="1" spans="1:1" x14ac:dyDescent="0.25">
      <c r="A1" t="s">
        <v>36</v>
      </c>
    </row>
    <row r="2" spans="1:1" x14ac:dyDescent="0.25">
      <c r="A2"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18B Criminal Court Voucher</vt:lpstr>
      <vt:lpstr>Sheet1</vt:lpstr>
      <vt:lpstr>Assigning_Judge</vt:lpstr>
      <vt:lpstr>Blank_Cell</vt:lpstr>
      <vt:lpstr>Case_Synopsis</vt:lpstr>
      <vt:lpstr>Client_Name</vt:lpstr>
      <vt:lpstr>Counsel_Name</vt:lpstr>
      <vt:lpstr>Court</vt:lpstr>
      <vt:lpstr>Date_Assigned</vt:lpstr>
      <vt:lpstr>Disposition</vt:lpstr>
      <vt:lpstr>Docket</vt:lpstr>
      <vt:lpstr>List</vt:lpstr>
      <vt:lpstr>Lists</vt:lpstr>
      <vt:lpstr>Payee_Telephone</vt:lpstr>
      <vt:lpstr>Sentencing_Judge</vt:lpstr>
    </vt:vector>
  </TitlesOfParts>
  <Company>L'Abbate Balkan Colavita &amp; Contini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Douglas Meyer Jr.</dc:creator>
  <cp:lastModifiedBy>Lindsay Boorman</cp:lastModifiedBy>
  <cp:lastPrinted>2023-06-22T14:03:31Z</cp:lastPrinted>
  <dcterms:created xsi:type="dcterms:W3CDTF">2012-08-14T18:26:14Z</dcterms:created>
  <dcterms:modified xsi:type="dcterms:W3CDTF">2023-12-19T19:33:35Z</dcterms:modified>
</cp:coreProperties>
</file>